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3"/>
  </bookViews>
  <sheets>
    <sheet name="综合素质测评成绩" sheetId="1" r:id="rId1"/>
    <sheet name="智育测评" sheetId="2" r:id="rId2"/>
    <sheet name="德育测评" sheetId="4" r:id="rId3"/>
    <sheet name="文体测评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<sst xmlns="http://schemas.openxmlformats.org/spreadsheetml/2006/main" count="116" uniqueCount="48">
  <si>
    <t>数学与系统科学学院本科学生2023-2024学年 综合素质测评结果（2023级大数据二学位）</t>
  </si>
  <si>
    <t>（学院盖章）</t>
  </si>
  <si>
    <t>序号</t>
  </si>
  <si>
    <t>学号</t>
  </si>
  <si>
    <t>姓名</t>
  </si>
  <si>
    <t>智育测评得分</t>
  </si>
  <si>
    <t>智育排名</t>
  </si>
  <si>
    <t>德育测评得分</t>
  </si>
  <si>
    <t>德育排名</t>
  </si>
  <si>
    <t>文体测评得分</t>
  </si>
  <si>
    <t>文体排名</t>
  </si>
  <si>
    <t>综合素质测评总分</t>
  </si>
  <si>
    <t>综合素质测评排名</t>
  </si>
  <si>
    <t>绩点</t>
  </si>
  <si>
    <t>四级成绩</t>
  </si>
  <si>
    <t>是否有挂科</t>
  </si>
  <si>
    <t>本人签字</t>
  </si>
  <si>
    <t>备注</t>
  </si>
  <si>
    <t>郑屿璠</t>
  </si>
  <si>
    <t>是</t>
  </si>
  <si>
    <t>耿晓煜</t>
  </si>
  <si>
    <t>伍洪增</t>
  </si>
  <si>
    <t>无</t>
  </si>
  <si>
    <t>否</t>
  </si>
  <si>
    <t>王龙泽</t>
  </si>
  <si>
    <t>白烨丹</t>
  </si>
  <si>
    <t>王喆</t>
  </si>
  <si>
    <t>辅导员：吉莹</t>
  </si>
  <si>
    <t>院综合素质测评工作领导小组组长</t>
  </si>
  <si>
    <t>数学与系统科学学院本科学生2023-2024学年 综合素质测评结果 智育测评成绩（2023级大数据二学位）</t>
  </si>
  <si>
    <t>基础分（学分加权平均分）</t>
  </si>
  <si>
    <t>奖励分</t>
  </si>
  <si>
    <t>总分</t>
  </si>
  <si>
    <t>智育测评排名</t>
  </si>
  <si>
    <t>奖励分、扣分明细</t>
  </si>
  <si>
    <t>数学与系统科学学院本科学生2023-2024学年 综合素质测评结果 德育测评成绩（2023级大数据二学位）</t>
  </si>
  <si>
    <t>基础分（满分60）</t>
  </si>
  <si>
    <t>奖励分（满分40）</t>
  </si>
  <si>
    <t>扣分</t>
  </si>
  <si>
    <t>德育测评排名</t>
  </si>
  <si>
    <t>1.2309生活委员(数学与系统科学学院，2023-2024学年) +2</t>
  </si>
  <si>
    <t>1.2309学习委员(数学与系统科学学院，2023-2024学年) +2</t>
  </si>
  <si>
    <t>1.2309班长(数学与系统科学学院，2023-2024学年) +4 
2.参与微课录制（沈阳师范大学计算机与数学基础教育部 2024.1.17） +0.5 
3.“扬帆计划”省直机关大学生实习（辽宁省气象装备保障中心 2024.7-2024.8）+0.5</t>
  </si>
  <si>
    <t>数学与系统科学学院本科学生2023-2024学年 综合素质测评结果 文体测评成绩（2023级大数据二学位）</t>
  </si>
  <si>
    <t>基础分（满分50）</t>
  </si>
  <si>
    <t>奖励分（满分50）</t>
  </si>
  <si>
    <t>文体测评排名</t>
  </si>
  <si>
    <t>1.参与校运动会铅球项目（沈阳师范大学体育部 2023.09.26） +1 
2.沈阳师范大学第十六届大学生数学竞赛（理工类）三等奖（沈阳师范大学计算机与数学基础教育部2024.6） +1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</si>
</sst>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2" fillId="0" borderId="1" xfId="0" applyFont="1" applyBorder="1">
      <alignment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"/>
  <sheetViews>
    <sheetView workbookViewId="0">
      <selection activeCell="A3" sqref="$A3:$XFD3"/>
    </sheetView>
  </sheetViews>
  <sheetFormatPr defaultColWidth="9" defaultRowHeight="18.75"/>
  <cols>
    <col min="1" max="1" width="6.375" style="3"/>
    <col min="2" max="2" width="10" style="3" customWidth="1"/>
    <col min="3" max="3" width="8" style="3" customWidth="1"/>
    <col min="4" max="7" width="11.25" style="3" customWidth="1"/>
    <col min="8" max="8" width="13.75" style="3" customWidth="1"/>
    <col min="9" max="9" width="11.25" style="3" customWidth="1"/>
    <col min="10" max="10" width="51.875" style="3" customWidth="1"/>
    <col min="11" max="11" width="21.875" style="3" customWidth="1"/>
    <col min="12" max="12" width="6.375" style="3" customWidth="1"/>
    <col min="13" max="13" width="11.25" style="3" customWidth="1"/>
    <col min="14" max="14" width="13.875" style="3" customWidth="1"/>
    <col min="15" max="15" width="11.25" style="3" customWidth="1"/>
    <col min="16" max="16" width="6.375" style="3" customWidth="1"/>
    <col min="17" max="16384" width="9" style="3"/>
  </cols>
  <sheetData>
    <row r="1" ht="48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4">
      <c r="A2" s="2" t="s">
        <v>1</v>
      </c>
      <c r="B2" s="2"/>
      <c r="C2" s="2"/>
      <c r="D2" s="2"/>
    </row>
    <row r="3" s="30" customFormat="1" ht="45" customHeight="1" spans="1:1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</row>
    <row r="4" ht="24" customHeight="1" spans="1:16">
      <c r="A4" s="31">
        <v>1</v>
      </c>
      <c r="B4" s="8">
        <v>23341002</v>
      </c>
      <c r="C4" s="8" t="s">
        <v>18</v>
      </c>
      <c r="D4" s="32">
        <v>65.29</v>
      </c>
      <c r="E4" s="32">
        <v>6</v>
      </c>
      <c r="F4" s="33">
        <v>62</v>
      </c>
      <c r="G4" s="32">
        <v>2</v>
      </c>
      <c r="H4" s="33">
        <v>50</v>
      </c>
      <c r="I4" s="32">
        <v>2</v>
      </c>
      <c r="J4" s="33">
        <f t="shared" ref="J4:J9" si="0">D4*0.7+F4*0.2+H4*0.1</f>
        <v>63.103</v>
      </c>
      <c r="K4" s="32">
        <f>RANK(J4,$J$4:$J$9)</f>
        <v>6</v>
      </c>
      <c r="L4" s="32">
        <v>1.31</v>
      </c>
      <c r="M4" s="8">
        <v>514</v>
      </c>
      <c r="N4" s="32" t="s">
        <v>19</v>
      </c>
      <c r="O4" s="34"/>
      <c r="P4" s="34"/>
    </row>
    <row r="5" ht="24" customHeight="1" spans="1:16">
      <c r="A5" s="31">
        <v>2</v>
      </c>
      <c r="B5" s="8">
        <v>23341005</v>
      </c>
      <c r="C5" s="8" t="s">
        <v>20</v>
      </c>
      <c r="D5" s="32">
        <v>67.31</v>
      </c>
      <c r="E5" s="32">
        <v>5</v>
      </c>
      <c r="F5" s="33">
        <v>62</v>
      </c>
      <c r="G5" s="32">
        <v>2</v>
      </c>
      <c r="H5" s="33">
        <v>50</v>
      </c>
      <c r="I5" s="32">
        <v>2</v>
      </c>
      <c r="J5" s="33">
        <f t="shared" si="0"/>
        <v>64.517</v>
      </c>
      <c r="K5" s="32">
        <f>RANK(J5,$J$4:$J$9)</f>
        <v>5</v>
      </c>
      <c r="L5" s="32">
        <v>2.06</v>
      </c>
      <c r="M5" s="8">
        <v>447</v>
      </c>
      <c r="N5" s="32" t="s">
        <v>19</v>
      </c>
      <c r="O5" s="34"/>
      <c r="P5" s="34"/>
    </row>
    <row r="6" ht="24" customHeight="1" spans="1:16">
      <c r="A6" s="31">
        <v>3</v>
      </c>
      <c r="B6" s="8">
        <v>23341006</v>
      </c>
      <c r="C6" s="8" t="s">
        <v>21</v>
      </c>
      <c r="D6" s="32">
        <v>82.16</v>
      </c>
      <c r="E6" s="32">
        <v>2</v>
      </c>
      <c r="F6" s="33">
        <v>60</v>
      </c>
      <c r="G6" s="32">
        <v>4</v>
      </c>
      <c r="H6" s="33">
        <v>50</v>
      </c>
      <c r="I6" s="32">
        <v>2</v>
      </c>
      <c r="J6" s="33">
        <f t="shared" si="0"/>
        <v>74.512</v>
      </c>
      <c r="K6" s="32">
        <f>RANK(J6,$J$4:$J$9)</f>
        <v>2</v>
      </c>
      <c r="L6" s="32">
        <v>2.86</v>
      </c>
      <c r="M6" s="8" t="s">
        <v>22</v>
      </c>
      <c r="N6" s="32" t="s">
        <v>23</v>
      </c>
      <c r="O6" s="34"/>
      <c r="P6" s="34"/>
    </row>
    <row r="7" ht="24" customHeight="1" spans="1:16">
      <c r="A7" s="31">
        <v>4</v>
      </c>
      <c r="B7" s="8">
        <v>23341013</v>
      </c>
      <c r="C7" s="8" t="s">
        <v>24</v>
      </c>
      <c r="D7" s="32">
        <v>73.51</v>
      </c>
      <c r="E7" s="32">
        <v>3</v>
      </c>
      <c r="F7" s="33">
        <v>65</v>
      </c>
      <c r="G7" s="32">
        <v>1</v>
      </c>
      <c r="H7" s="33">
        <v>52</v>
      </c>
      <c r="I7" s="32">
        <v>1</v>
      </c>
      <c r="J7" s="33">
        <f t="shared" si="0"/>
        <v>69.657</v>
      </c>
      <c r="K7" s="32">
        <f>RANK(J7,$J$4:$J$9)</f>
        <v>3</v>
      </c>
      <c r="L7" s="32">
        <v>2</v>
      </c>
      <c r="M7" s="8">
        <v>334</v>
      </c>
      <c r="N7" s="32" t="s">
        <v>23</v>
      </c>
      <c r="O7" s="34"/>
      <c r="P7" s="34"/>
    </row>
    <row r="8" ht="24" customHeight="1" spans="1:16">
      <c r="A8" s="31">
        <v>5</v>
      </c>
      <c r="B8" s="8">
        <v>23341014</v>
      </c>
      <c r="C8" s="8" t="s">
        <v>25</v>
      </c>
      <c r="D8" s="32">
        <v>68.55</v>
      </c>
      <c r="E8" s="32">
        <v>4</v>
      </c>
      <c r="F8" s="33">
        <v>60</v>
      </c>
      <c r="G8" s="32">
        <v>4</v>
      </c>
      <c r="H8" s="33">
        <v>50</v>
      </c>
      <c r="I8" s="32">
        <v>2</v>
      </c>
      <c r="J8" s="33">
        <f t="shared" si="0"/>
        <v>64.985</v>
      </c>
      <c r="K8" s="32">
        <f>RANK(J8,$J$4:$J$9)</f>
        <v>4</v>
      </c>
      <c r="L8" s="32">
        <v>1.8</v>
      </c>
      <c r="M8" s="8">
        <v>429</v>
      </c>
      <c r="N8" s="32" t="s">
        <v>19</v>
      </c>
      <c r="O8" s="34"/>
      <c r="P8" s="34"/>
    </row>
    <row r="9" ht="24" customHeight="1" spans="1:16">
      <c r="A9" s="31">
        <v>6</v>
      </c>
      <c r="B9" s="8">
        <v>23341016</v>
      </c>
      <c r="C9" s="8" t="s">
        <v>26</v>
      </c>
      <c r="D9" s="32">
        <v>84.06</v>
      </c>
      <c r="E9" s="32">
        <v>1</v>
      </c>
      <c r="F9" s="33">
        <v>60</v>
      </c>
      <c r="G9" s="32">
        <v>4</v>
      </c>
      <c r="H9" s="33">
        <v>50</v>
      </c>
      <c r="I9" s="32">
        <v>2</v>
      </c>
      <c r="J9" s="33">
        <f t="shared" si="0"/>
        <v>75.842</v>
      </c>
      <c r="K9" s="32">
        <f>RANK(J9,$J$4:$J$9)</f>
        <v>1</v>
      </c>
      <c r="L9" s="32">
        <v>3.02</v>
      </c>
      <c r="M9" s="8">
        <v>417</v>
      </c>
      <c r="N9" s="32" t="s">
        <v>23</v>
      </c>
      <c r="O9" s="34"/>
      <c r="P9" s="34"/>
    </row>
    <row r="10" ht="45" customHeight="1" spans="4:10">
      <c r="D10" s="3" t="s">
        <v>27</v>
      </c>
      <c r="G10" s="2" t="s">
        <v>28</v>
      </c>
      <c r="H10" s="2"/>
      <c r="I10" s="2"/>
      <c r="J10" s="2"/>
    </row>
  </sheetData>
  <mergeCells count="3">
    <mergeCell ref="A1:P1"/>
    <mergeCell ref="A2:D2"/>
    <mergeCell ref="G10:J10"/>
  </mergeCells>
  <conditionalFormatting sqref="C4">
    <cfRule type="duplicateValues" dxfId="0" priority="6"/>
  </conditionalFormatting>
  <conditionalFormatting sqref="C5">
    <cfRule type="duplicateValues" dxfId="0" priority="5"/>
  </conditionalFormatting>
  <conditionalFormatting sqref="C6">
    <cfRule type="duplicateValues" dxfId="0" priority="4"/>
  </conditionalFormatting>
  <conditionalFormatting sqref="C7">
    <cfRule type="duplicateValues" dxfId="0" priority="3"/>
  </conditionalFormatting>
  <conditionalFormatting sqref="C8">
    <cfRule type="duplicateValues" dxfId="0" priority="2"/>
  </conditionalFormatting>
  <conditionalFormatting sqref="C9">
    <cfRule type="duplicateValues" dxfId="0" priority="1"/>
  </conditionalFormatting>
  <conditionalFormatting sqref="B4:B9">
    <cfRule type="duplicateValues" dxfId="0" priority="7"/>
  </conditionalFormatting>
  <pageMargins left="0.75" right="0.75" top="1" bottom="1" header="0.5" footer="0.5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workbookViewId="0">
      <selection activeCell="A3" sqref="$A3:$XFD3"/>
    </sheetView>
  </sheetViews>
  <sheetFormatPr defaultColWidth="9" defaultRowHeight="18.75"/>
  <cols>
    <col min="1" max="1" width="6.375" style="3"/>
    <col min="2" max="2" width="10.25" style="3" customWidth="1"/>
    <col min="3" max="3" width="8.5" style="3" customWidth="1"/>
    <col min="4" max="4" width="32.375" style="3" customWidth="1"/>
    <col min="5" max="6" width="11.25" style="3" customWidth="1"/>
    <col min="7" max="7" width="15.5" style="3" customWidth="1"/>
    <col min="8" max="8" width="21" style="3" customWidth="1"/>
    <col min="9" max="9" width="13.875" style="3" customWidth="1"/>
    <col min="10" max="10" width="11.25" style="3" customWidth="1"/>
    <col min="11" max="11" width="6.375" style="3" customWidth="1"/>
    <col min="12" max="12" width="11.25" style="3" customWidth="1"/>
    <col min="13" max="13" width="13.875" style="3" customWidth="1"/>
    <col min="14" max="14" width="11.25" style="3" customWidth="1"/>
    <col min="15" max="15" width="6.375" style="3" customWidth="1"/>
    <col min="16" max="16384" width="9" style="3"/>
  </cols>
  <sheetData>
    <row r="1" ht="47" customHeight="1" spans="1:15">
      <c r="A1" s="4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4">
      <c r="A2" s="2" t="s">
        <v>1</v>
      </c>
      <c r="B2" s="2"/>
      <c r="C2" s="2"/>
      <c r="D2" s="2"/>
    </row>
    <row r="3" s="1" customFormat="1" ht="48" customHeight="1" spans="1:15">
      <c r="A3" s="5" t="s">
        <v>2</v>
      </c>
      <c r="B3" s="5" t="s">
        <v>3</v>
      </c>
      <c r="C3" s="5" t="s">
        <v>4</v>
      </c>
      <c r="D3" s="5" t="s">
        <v>30</v>
      </c>
      <c r="E3" s="5" t="s">
        <v>31</v>
      </c>
      <c r="F3" s="5" t="s">
        <v>32</v>
      </c>
      <c r="G3" s="6" t="s">
        <v>5</v>
      </c>
      <c r="H3" s="5" t="s">
        <v>33</v>
      </c>
      <c r="I3" s="5" t="s">
        <v>34</v>
      </c>
      <c r="J3" s="5"/>
      <c r="K3" s="5"/>
      <c r="L3" s="5"/>
      <c r="M3" s="5"/>
      <c r="N3" s="5" t="s">
        <v>16</v>
      </c>
      <c r="O3" s="5" t="s">
        <v>17</v>
      </c>
    </row>
    <row r="4" ht="24" customHeight="1" spans="1:15">
      <c r="A4" s="7">
        <v>1</v>
      </c>
      <c r="B4" s="8">
        <v>23341002</v>
      </c>
      <c r="C4" s="8" t="s">
        <v>18</v>
      </c>
      <c r="D4" s="29">
        <v>65.29</v>
      </c>
      <c r="E4" s="19">
        <v>0</v>
      </c>
      <c r="F4" s="19">
        <f t="shared" ref="F4:F9" si="0">D4+E4</f>
        <v>65.29</v>
      </c>
      <c r="G4" s="20">
        <f t="shared" ref="G4:G9" si="1">F4+0</f>
        <v>65.29</v>
      </c>
      <c r="H4" s="19">
        <f>RANK(G4,$G$4:$G$9,0)</f>
        <v>6</v>
      </c>
      <c r="I4" s="22" t="s">
        <v>22</v>
      </c>
      <c r="J4" s="23"/>
      <c r="K4" s="23"/>
      <c r="L4" s="23"/>
      <c r="M4" s="24"/>
      <c r="N4" s="25"/>
      <c r="O4" s="25"/>
    </row>
    <row r="5" ht="24" customHeight="1" spans="1:15">
      <c r="A5" s="7">
        <v>2</v>
      </c>
      <c r="B5" s="8">
        <v>23341005</v>
      </c>
      <c r="C5" s="8" t="s">
        <v>20</v>
      </c>
      <c r="D5" s="29">
        <v>67.31</v>
      </c>
      <c r="E5" s="19">
        <v>0</v>
      </c>
      <c r="F5" s="19">
        <f t="shared" si="0"/>
        <v>67.31</v>
      </c>
      <c r="G5" s="20">
        <f t="shared" si="1"/>
        <v>67.31</v>
      </c>
      <c r="H5" s="19">
        <f>RANK(G5,$G$4:$G$9,0)</f>
        <v>5</v>
      </c>
      <c r="I5" s="22" t="s">
        <v>22</v>
      </c>
      <c r="J5" s="23"/>
      <c r="K5" s="23"/>
      <c r="L5" s="23"/>
      <c r="M5" s="24"/>
      <c r="N5" s="25"/>
      <c r="O5" s="25"/>
    </row>
    <row r="6" ht="24" customHeight="1" spans="1:15">
      <c r="A6" s="7">
        <v>3</v>
      </c>
      <c r="B6" s="8">
        <v>23341006</v>
      </c>
      <c r="C6" s="8" t="s">
        <v>21</v>
      </c>
      <c r="D6" s="29">
        <v>82.16</v>
      </c>
      <c r="E6" s="19">
        <v>0</v>
      </c>
      <c r="F6" s="19">
        <f t="shared" si="0"/>
        <v>82.16</v>
      </c>
      <c r="G6" s="20">
        <f t="shared" si="1"/>
        <v>82.16</v>
      </c>
      <c r="H6" s="19">
        <f>RANK(G6,$G$4:$G$9,0)</f>
        <v>2</v>
      </c>
      <c r="I6" s="22" t="s">
        <v>22</v>
      </c>
      <c r="J6" s="23"/>
      <c r="K6" s="23"/>
      <c r="L6" s="23"/>
      <c r="M6" s="24"/>
      <c r="N6" s="25"/>
      <c r="O6" s="25"/>
    </row>
    <row r="7" ht="24" customHeight="1" spans="1:15">
      <c r="A7" s="7">
        <v>4</v>
      </c>
      <c r="B7" s="8">
        <v>23341013</v>
      </c>
      <c r="C7" s="8" t="s">
        <v>24</v>
      </c>
      <c r="D7" s="29">
        <v>73.51</v>
      </c>
      <c r="E7" s="19">
        <v>0</v>
      </c>
      <c r="F7" s="19">
        <f t="shared" si="0"/>
        <v>73.51</v>
      </c>
      <c r="G7" s="20">
        <f t="shared" si="1"/>
        <v>73.51</v>
      </c>
      <c r="H7" s="19">
        <f>RANK(G7,$G$4:$G$9,0)</f>
        <v>3</v>
      </c>
      <c r="I7" s="22" t="s">
        <v>22</v>
      </c>
      <c r="J7" s="23"/>
      <c r="K7" s="23"/>
      <c r="L7" s="23"/>
      <c r="M7" s="24"/>
      <c r="N7" s="25"/>
      <c r="O7" s="25"/>
    </row>
    <row r="8" ht="24" customHeight="1" spans="1:15">
      <c r="A8" s="7">
        <v>5</v>
      </c>
      <c r="B8" s="8">
        <v>23341014</v>
      </c>
      <c r="C8" s="8" t="s">
        <v>25</v>
      </c>
      <c r="D8" s="29">
        <v>68.55</v>
      </c>
      <c r="E8" s="19">
        <v>0</v>
      </c>
      <c r="F8" s="19">
        <f t="shared" si="0"/>
        <v>68.55</v>
      </c>
      <c r="G8" s="20">
        <f t="shared" si="1"/>
        <v>68.55</v>
      </c>
      <c r="H8" s="19">
        <f>RANK(G8,$G$4:$G$9,0)</f>
        <v>4</v>
      </c>
      <c r="I8" s="22" t="s">
        <v>22</v>
      </c>
      <c r="J8" s="23"/>
      <c r="K8" s="23"/>
      <c r="L8" s="23"/>
      <c r="M8" s="24"/>
      <c r="N8" s="25"/>
      <c r="O8" s="25"/>
    </row>
    <row r="9" ht="24" customHeight="1" spans="1:15">
      <c r="A9" s="7">
        <v>6</v>
      </c>
      <c r="B9" s="8">
        <v>23341016</v>
      </c>
      <c r="C9" s="8" t="s">
        <v>26</v>
      </c>
      <c r="D9" s="29">
        <v>84.06</v>
      </c>
      <c r="E9" s="19">
        <v>0</v>
      </c>
      <c r="F9" s="19">
        <f t="shared" si="0"/>
        <v>84.06</v>
      </c>
      <c r="G9" s="20">
        <f t="shared" si="1"/>
        <v>84.06</v>
      </c>
      <c r="H9" s="19">
        <f>RANK(G9,$G$4:$G$9,0)</f>
        <v>1</v>
      </c>
      <c r="I9" s="22" t="s">
        <v>22</v>
      </c>
      <c r="J9" s="23"/>
      <c r="K9" s="23"/>
      <c r="L9" s="23"/>
      <c r="M9" s="24"/>
      <c r="N9" s="25"/>
      <c r="O9" s="25"/>
    </row>
    <row r="10" ht="45" customHeight="1" spans="7:10">
      <c r="G10" s="2"/>
      <c r="H10" s="2"/>
      <c r="I10" s="2"/>
      <c r="J10" s="2"/>
    </row>
    <row r="11" ht="45" customHeight="1" spans="4:10">
      <c r="D11" s="3" t="s">
        <v>27</v>
      </c>
      <c r="G11" s="2" t="s">
        <v>28</v>
      </c>
      <c r="H11" s="2"/>
      <c r="I11" s="2"/>
      <c r="J11" s="2"/>
    </row>
    <row r="12" customHeight="1"/>
  </sheetData>
  <mergeCells count="10">
    <mergeCell ref="A1:O1"/>
    <mergeCell ref="A2:D2"/>
    <mergeCell ref="I3:M3"/>
    <mergeCell ref="I4:M4"/>
    <mergeCell ref="I5:M5"/>
    <mergeCell ref="I6:M6"/>
    <mergeCell ref="I7:M7"/>
    <mergeCell ref="I8:M8"/>
    <mergeCell ref="I9:M9"/>
    <mergeCell ref="G11:J11"/>
  </mergeCells>
  <conditionalFormatting sqref="C4">
    <cfRule type="duplicateValues" dxfId="0" priority="6"/>
  </conditionalFormatting>
  <conditionalFormatting sqref="C5">
    <cfRule type="duplicateValues" dxfId="0" priority="5"/>
  </conditionalFormatting>
  <conditionalFormatting sqref="C6">
    <cfRule type="duplicateValues" dxfId="0" priority="4"/>
  </conditionalFormatting>
  <conditionalFormatting sqref="C7">
    <cfRule type="duplicateValues" dxfId="0" priority="3"/>
  </conditionalFormatting>
  <conditionalFormatting sqref="C8">
    <cfRule type="duplicateValues" dxfId="0" priority="2"/>
  </conditionalFormatting>
  <conditionalFormatting sqref="C9">
    <cfRule type="duplicateValues" dxfId="0" priority="1"/>
  </conditionalFormatting>
  <conditionalFormatting sqref="B4:B9">
    <cfRule type="duplicateValues" dxfId="0" priority="7"/>
  </conditionalFormatting>
  <pageMargins left="0.75" right="0.75" top="1" bottom="1" header="0.5" footer="0.5"/>
  <pageSetup paperSize="9" scale="6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"/>
  <sheetViews>
    <sheetView workbookViewId="0">
      <selection activeCell="A3" sqref="$A3:$XFD3"/>
    </sheetView>
  </sheetViews>
  <sheetFormatPr defaultColWidth="9" defaultRowHeight="18.75"/>
  <cols>
    <col min="1" max="1" width="6.375" style="3"/>
    <col min="2" max="2" width="10.625" style="3" customWidth="1"/>
    <col min="3" max="3" width="8.125" style="3" customWidth="1"/>
    <col min="4" max="5" width="22" style="3" customWidth="1"/>
    <col min="6" max="7" width="11.25" style="3" customWidth="1"/>
    <col min="8" max="8" width="15.25" style="3" customWidth="1"/>
    <col min="9" max="9" width="16.5" style="3" customWidth="1"/>
    <col min="10" max="10" width="13.875" style="3" customWidth="1"/>
    <col min="11" max="11" width="11.25" style="3" customWidth="1"/>
    <col min="12" max="12" width="6.375" style="3" customWidth="1"/>
    <col min="13" max="13" width="11.25" style="3" customWidth="1"/>
    <col min="14" max="14" width="13.875" style="3" customWidth="1"/>
    <col min="15" max="15" width="11.25" style="3" customWidth="1"/>
    <col min="16" max="16" width="6.375" style="3" customWidth="1"/>
    <col min="17" max="16384" width="9" style="3"/>
  </cols>
  <sheetData>
    <row r="1" ht="62" customHeight="1" spans="1:16">
      <c r="A1" s="4" t="s">
        <v>35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4">
      <c r="A2" s="2" t="s">
        <v>1</v>
      </c>
      <c r="B2" s="2"/>
      <c r="C2" s="2"/>
      <c r="D2" s="2"/>
    </row>
    <row r="3" s="1" customFormat="1" ht="48" customHeight="1" spans="1:16">
      <c r="A3" s="5" t="s">
        <v>2</v>
      </c>
      <c r="B3" s="5" t="s">
        <v>3</v>
      </c>
      <c r="C3" s="5" t="s">
        <v>4</v>
      </c>
      <c r="D3" s="5" t="s">
        <v>36</v>
      </c>
      <c r="E3" s="5" t="s">
        <v>37</v>
      </c>
      <c r="F3" s="5" t="s">
        <v>38</v>
      </c>
      <c r="G3" s="5" t="s">
        <v>32</v>
      </c>
      <c r="H3" s="6" t="s">
        <v>7</v>
      </c>
      <c r="I3" s="5" t="s">
        <v>39</v>
      </c>
      <c r="J3" s="5" t="s">
        <v>34</v>
      </c>
      <c r="K3" s="5"/>
      <c r="L3" s="5"/>
      <c r="M3" s="5"/>
      <c r="N3" s="5"/>
      <c r="O3" s="5" t="s">
        <v>16</v>
      </c>
      <c r="P3" s="5" t="s">
        <v>17</v>
      </c>
    </row>
    <row r="4" ht="24" customHeight="1" spans="1:16">
      <c r="A4" s="7">
        <v>1</v>
      </c>
      <c r="B4" s="8">
        <v>23341002</v>
      </c>
      <c r="C4" s="8" t="s">
        <v>18</v>
      </c>
      <c r="D4" s="19">
        <v>60</v>
      </c>
      <c r="E4" s="19">
        <v>2</v>
      </c>
      <c r="F4" s="19">
        <v>0</v>
      </c>
      <c r="G4" s="20">
        <f t="shared" ref="G4:G9" si="0">D4+E4-F4</f>
        <v>62</v>
      </c>
      <c r="H4" s="20">
        <f t="shared" ref="H4:H9" si="1">G4+0</f>
        <v>62</v>
      </c>
      <c r="I4" s="21">
        <f>RANK(H4,$H$4:$H$9)</f>
        <v>2</v>
      </c>
      <c r="J4" s="22" t="s">
        <v>40</v>
      </c>
      <c r="K4" s="23"/>
      <c r="L4" s="23"/>
      <c r="M4" s="23"/>
      <c r="N4" s="24"/>
      <c r="O4" s="25"/>
      <c r="P4" s="25"/>
    </row>
    <row r="5" ht="24" customHeight="1" spans="1:16">
      <c r="A5" s="7">
        <v>2</v>
      </c>
      <c r="B5" s="8">
        <v>23341005</v>
      </c>
      <c r="C5" s="8" t="s">
        <v>20</v>
      </c>
      <c r="D5" s="19">
        <v>60</v>
      </c>
      <c r="E5" s="19">
        <v>2</v>
      </c>
      <c r="F5" s="19">
        <v>0</v>
      </c>
      <c r="G5" s="20">
        <f t="shared" si="0"/>
        <v>62</v>
      </c>
      <c r="H5" s="20">
        <f t="shared" si="1"/>
        <v>62</v>
      </c>
      <c r="I5" s="21">
        <f>RANK(H5,$H$4:$H$9)</f>
        <v>2</v>
      </c>
      <c r="J5" s="22" t="s">
        <v>41</v>
      </c>
      <c r="K5" s="23"/>
      <c r="L5" s="23"/>
      <c r="M5" s="23"/>
      <c r="N5" s="24"/>
      <c r="O5" s="25"/>
      <c r="P5" s="25"/>
    </row>
    <row r="6" ht="24" customHeight="1" spans="1:16">
      <c r="A6" s="7">
        <v>3</v>
      </c>
      <c r="B6" s="8">
        <v>23341006</v>
      </c>
      <c r="C6" s="8" t="s">
        <v>21</v>
      </c>
      <c r="D6" s="19">
        <v>60</v>
      </c>
      <c r="E6" s="19">
        <v>0</v>
      </c>
      <c r="F6" s="19">
        <v>0</v>
      </c>
      <c r="G6" s="20">
        <f t="shared" si="0"/>
        <v>60</v>
      </c>
      <c r="H6" s="20">
        <f t="shared" si="1"/>
        <v>60</v>
      </c>
      <c r="I6" s="21">
        <f>RANK(H6,$H$4:$H$9)</f>
        <v>4</v>
      </c>
      <c r="J6" s="22" t="s">
        <v>22</v>
      </c>
      <c r="K6" s="23"/>
      <c r="L6" s="23"/>
      <c r="M6" s="23"/>
      <c r="N6" s="24"/>
      <c r="O6" s="25"/>
      <c r="P6" s="25"/>
    </row>
    <row r="7" ht="75" customHeight="1" spans="1:16">
      <c r="A7" s="7">
        <v>4</v>
      </c>
      <c r="B7" s="8">
        <v>23341013</v>
      </c>
      <c r="C7" s="8" t="s">
        <v>24</v>
      </c>
      <c r="D7" s="19">
        <v>60</v>
      </c>
      <c r="E7" s="19">
        <v>5</v>
      </c>
      <c r="F7" s="19">
        <v>0</v>
      </c>
      <c r="G7" s="20">
        <f t="shared" si="0"/>
        <v>65</v>
      </c>
      <c r="H7" s="20">
        <f t="shared" si="1"/>
        <v>65</v>
      </c>
      <c r="I7" s="21">
        <f>RANK(H7,$H$4:$H$9)</f>
        <v>1</v>
      </c>
      <c r="J7" s="26" t="s">
        <v>42</v>
      </c>
      <c r="K7" s="27"/>
      <c r="L7" s="27"/>
      <c r="M7" s="27"/>
      <c r="N7" s="28"/>
      <c r="O7" s="25"/>
      <c r="P7" s="25"/>
    </row>
    <row r="8" ht="24" customHeight="1" spans="1:16">
      <c r="A8" s="7">
        <v>5</v>
      </c>
      <c r="B8" s="8">
        <v>23341014</v>
      </c>
      <c r="C8" s="8" t="s">
        <v>25</v>
      </c>
      <c r="D8" s="19">
        <v>60</v>
      </c>
      <c r="E8" s="19">
        <v>0</v>
      </c>
      <c r="F8" s="19">
        <v>0</v>
      </c>
      <c r="G8" s="20">
        <f t="shared" si="0"/>
        <v>60</v>
      </c>
      <c r="H8" s="20">
        <f t="shared" si="1"/>
        <v>60</v>
      </c>
      <c r="I8" s="21">
        <f>RANK(H8,$H$4:$H$9)</f>
        <v>4</v>
      </c>
      <c r="J8" s="22" t="s">
        <v>22</v>
      </c>
      <c r="K8" s="23"/>
      <c r="L8" s="23"/>
      <c r="M8" s="23"/>
      <c r="N8" s="24"/>
      <c r="O8" s="25"/>
      <c r="P8" s="25"/>
    </row>
    <row r="9" ht="24" customHeight="1" spans="1:16">
      <c r="A9" s="7">
        <v>6</v>
      </c>
      <c r="B9" s="8">
        <v>23341016</v>
      </c>
      <c r="C9" s="8" t="s">
        <v>26</v>
      </c>
      <c r="D9" s="19">
        <v>60</v>
      </c>
      <c r="E9" s="19">
        <v>0</v>
      </c>
      <c r="F9" s="19">
        <v>0</v>
      </c>
      <c r="G9" s="20">
        <f t="shared" si="0"/>
        <v>60</v>
      </c>
      <c r="H9" s="20">
        <f t="shared" si="1"/>
        <v>60</v>
      </c>
      <c r="I9" s="21">
        <f>RANK(H9,$H$4:$H$9)</f>
        <v>4</v>
      </c>
      <c r="J9" s="22" t="s">
        <v>22</v>
      </c>
      <c r="K9" s="23"/>
      <c r="L9" s="23"/>
      <c r="M9" s="23"/>
      <c r="N9" s="24"/>
      <c r="O9" s="25"/>
      <c r="P9" s="25"/>
    </row>
    <row r="10" ht="45" customHeight="1" spans="4:10">
      <c r="D10" s="3" t="s">
        <v>27</v>
      </c>
      <c r="G10" s="2" t="s">
        <v>28</v>
      </c>
      <c r="H10" s="2"/>
      <c r="I10" s="2"/>
      <c r="J10" s="2"/>
    </row>
  </sheetData>
  <mergeCells count="10">
    <mergeCell ref="A1:P1"/>
    <mergeCell ref="A2:D2"/>
    <mergeCell ref="J3:N3"/>
    <mergeCell ref="J4:N4"/>
    <mergeCell ref="J5:N5"/>
    <mergeCell ref="J6:N6"/>
    <mergeCell ref="J7:N7"/>
    <mergeCell ref="J8:N8"/>
    <mergeCell ref="J9:N9"/>
    <mergeCell ref="G10:J10"/>
  </mergeCells>
  <conditionalFormatting sqref="C4">
    <cfRule type="duplicateValues" dxfId="0" priority="6"/>
  </conditionalFormatting>
  <conditionalFormatting sqref="C5">
    <cfRule type="duplicateValues" dxfId="0" priority="5"/>
  </conditionalFormatting>
  <conditionalFormatting sqref="C6">
    <cfRule type="duplicateValues" dxfId="0" priority="4"/>
  </conditionalFormatting>
  <conditionalFormatting sqref="C7">
    <cfRule type="duplicateValues" dxfId="0" priority="3"/>
  </conditionalFormatting>
  <conditionalFormatting sqref="C8">
    <cfRule type="duplicateValues" dxfId="0" priority="2"/>
  </conditionalFormatting>
  <conditionalFormatting sqref="C9">
    <cfRule type="duplicateValues" dxfId="0" priority="1"/>
  </conditionalFormatting>
  <conditionalFormatting sqref="B4:B9">
    <cfRule type="duplicateValues" dxfId="0" priority="7"/>
  </conditionalFormatting>
  <pageMargins left="0.75" right="0.75" top="1" bottom="1" header="0.5" footer="0.5"/>
  <pageSetup paperSize="9" scale="6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1"/>
  <sheetViews>
    <sheetView tabSelected="1" workbookViewId="0">
      <selection activeCell="E14" sqref="E14"/>
    </sheetView>
  </sheetViews>
  <sheetFormatPr defaultColWidth="9" defaultRowHeight="18.75"/>
  <cols>
    <col min="1" max="1" width="6.375" style="2"/>
    <col min="2" max="2" width="11.25" style="3" customWidth="1"/>
    <col min="3" max="3" width="9.25" style="3" customWidth="1"/>
    <col min="4" max="5" width="22" style="3" customWidth="1"/>
    <col min="6" max="7" width="11.25" style="3" customWidth="1"/>
    <col min="8" max="8" width="15.875" style="3" customWidth="1"/>
    <col min="9" max="9" width="16.5" style="3" customWidth="1"/>
    <col min="10" max="10" width="13.875" style="3" customWidth="1"/>
    <col min="11" max="11" width="11.25" style="3" customWidth="1"/>
    <col min="12" max="12" width="6.375" style="3" customWidth="1"/>
    <col min="13" max="13" width="11.25" style="3" customWidth="1"/>
    <col min="14" max="14" width="19.5" style="3" customWidth="1"/>
    <col min="15" max="15" width="11.25" style="3" customWidth="1"/>
    <col min="16" max="16" width="6.375" style="3" customWidth="1"/>
    <col min="17" max="16384" width="9" style="3"/>
  </cols>
  <sheetData>
    <row r="1" ht="45" customHeight="1" spans="1:16">
      <c r="A1" s="4" t="s">
        <v>43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4">
      <c r="A2" s="2" t="s">
        <v>1</v>
      </c>
      <c r="B2" s="2"/>
      <c r="C2" s="2"/>
      <c r="D2" s="2"/>
    </row>
    <row r="3" s="1" customFormat="1" ht="42" customHeight="1" spans="1:16">
      <c r="A3" s="5" t="s">
        <v>2</v>
      </c>
      <c r="B3" s="5" t="s">
        <v>3</v>
      </c>
      <c r="C3" s="5" t="s">
        <v>4</v>
      </c>
      <c r="D3" s="5" t="s">
        <v>44</v>
      </c>
      <c r="E3" s="5" t="s">
        <v>45</v>
      </c>
      <c r="F3" s="5" t="s">
        <v>38</v>
      </c>
      <c r="G3" s="5" t="s">
        <v>32</v>
      </c>
      <c r="H3" s="6" t="s">
        <v>9</v>
      </c>
      <c r="I3" s="5" t="s">
        <v>46</v>
      </c>
      <c r="J3" s="5" t="s">
        <v>34</v>
      </c>
      <c r="K3" s="5"/>
      <c r="L3" s="5"/>
      <c r="M3" s="5"/>
      <c r="N3" s="5"/>
      <c r="O3" s="5" t="s">
        <v>16</v>
      </c>
      <c r="P3" s="5" t="s">
        <v>17</v>
      </c>
    </row>
    <row r="4" ht="24" customHeight="1" spans="1:16">
      <c r="A4" s="7">
        <v>1</v>
      </c>
      <c r="B4" s="8">
        <v>23341002</v>
      </c>
      <c r="C4" s="8" t="s">
        <v>18</v>
      </c>
      <c r="D4" s="9">
        <v>50</v>
      </c>
      <c r="E4" s="9">
        <v>0</v>
      </c>
      <c r="F4" s="9">
        <v>0</v>
      </c>
      <c r="G4" s="10">
        <f t="shared" ref="G4:G9" si="0">D4+E4-F4</f>
        <v>50</v>
      </c>
      <c r="H4" s="10">
        <f t="shared" ref="H4:H9" si="1">G4+0</f>
        <v>50</v>
      </c>
      <c r="I4" s="11">
        <f>RANK(H4,$H$4:$H$9)</f>
        <v>2</v>
      </c>
      <c r="J4" s="12" t="s">
        <v>22</v>
      </c>
      <c r="K4" s="13"/>
      <c r="L4" s="13"/>
      <c r="M4" s="13"/>
      <c r="N4" s="14"/>
      <c r="O4" s="15"/>
      <c r="P4" s="15"/>
    </row>
    <row r="5" ht="24" customHeight="1" spans="1:16">
      <c r="A5" s="7">
        <v>2</v>
      </c>
      <c r="B5" s="8">
        <v>23341005</v>
      </c>
      <c r="C5" s="8" t="s">
        <v>20</v>
      </c>
      <c r="D5" s="9">
        <v>50</v>
      </c>
      <c r="E5" s="9">
        <v>0</v>
      </c>
      <c r="F5" s="9">
        <v>0</v>
      </c>
      <c r="G5" s="10">
        <f t="shared" si="0"/>
        <v>50</v>
      </c>
      <c r="H5" s="10">
        <f t="shared" si="1"/>
        <v>50</v>
      </c>
      <c r="I5" s="11">
        <f>RANK(H5,$H$4:$H$9)</f>
        <v>2</v>
      </c>
      <c r="J5" s="12" t="s">
        <v>22</v>
      </c>
      <c r="K5" s="13"/>
      <c r="L5" s="13"/>
      <c r="M5" s="13"/>
      <c r="N5" s="14"/>
      <c r="O5" s="15"/>
      <c r="P5" s="15"/>
    </row>
    <row r="6" ht="24" customHeight="1" spans="1:16">
      <c r="A6" s="7">
        <v>3</v>
      </c>
      <c r="B6" s="8">
        <v>23341006</v>
      </c>
      <c r="C6" s="8" t="s">
        <v>21</v>
      </c>
      <c r="D6" s="9">
        <v>50</v>
      </c>
      <c r="E6" s="9">
        <v>0</v>
      </c>
      <c r="F6" s="9">
        <v>0</v>
      </c>
      <c r="G6" s="10">
        <f t="shared" si="0"/>
        <v>50</v>
      </c>
      <c r="H6" s="10">
        <f t="shared" si="1"/>
        <v>50</v>
      </c>
      <c r="I6" s="11">
        <f>RANK(H6,$H$4:$H$9)</f>
        <v>2</v>
      </c>
      <c r="J6" s="12" t="s">
        <v>22</v>
      </c>
      <c r="K6" s="13"/>
      <c r="L6" s="13"/>
      <c r="M6" s="13"/>
      <c r="N6" s="14"/>
      <c r="O6" s="15"/>
      <c r="P6" s="15"/>
    </row>
    <row r="7" ht="100" customHeight="1" spans="1:16">
      <c r="A7" s="7">
        <v>4</v>
      </c>
      <c r="B7" s="8">
        <v>23341013</v>
      </c>
      <c r="C7" s="8" t="s">
        <v>24</v>
      </c>
      <c r="D7" s="9">
        <v>50</v>
      </c>
      <c r="E7" s="9">
        <v>2</v>
      </c>
      <c r="F7" s="9">
        <v>0</v>
      </c>
      <c r="G7" s="10">
        <f t="shared" si="0"/>
        <v>52</v>
      </c>
      <c r="H7" s="10">
        <f t="shared" si="1"/>
        <v>52</v>
      </c>
      <c r="I7" s="11">
        <f>RANK(H7,H4:H9,0)</f>
        <v>1</v>
      </c>
      <c r="J7" s="16" t="s">
        <v>47</v>
      </c>
      <c r="K7" s="17"/>
      <c r="L7" s="17"/>
      <c r="M7" s="17"/>
      <c r="N7" s="18"/>
      <c r="O7" s="15"/>
      <c r="P7" s="15"/>
    </row>
    <row r="8" ht="24" customHeight="1" spans="1:16">
      <c r="A8" s="7">
        <v>5</v>
      </c>
      <c r="B8" s="8">
        <v>23341014</v>
      </c>
      <c r="C8" s="8" t="s">
        <v>25</v>
      </c>
      <c r="D8" s="9">
        <v>50</v>
      </c>
      <c r="E8" s="9">
        <v>0</v>
      </c>
      <c r="F8" s="9">
        <v>0</v>
      </c>
      <c r="G8" s="10">
        <f t="shared" si="0"/>
        <v>50</v>
      </c>
      <c r="H8" s="10">
        <f t="shared" si="1"/>
        <v>50</v>
      </c>
      <c r="I8" s="11">
        <f>RANK(H8,$H$4:$H$9)</f>
        <v>2</v>
      </c>
      <c r="J8" s="12" t="s">
        <v>22</v>
      </c>
      <c r="K8" s="13"/>
      <c r="L8" s="13"/>
      <c r="M8" s="13"/>
      <c r="N8" s="14"/>
      <c r="O8" s="15"/>
      <c r="P8" s="15"/>
    </row>
    <row r="9" ht="24" customHeight="1" spans="1:16">
      <c r="A9" s="7">
        <v>6</v>
      </c>
      <c r="B9" s="8">
        <v>23341016</v>
      </c>
      <c r="C9" s="8" t="s">
        <v>26</v>
      </c>
      <c r="D9" s="9">
        <v>50</v>
      </c>
      <c r="E9" s="9">
        <v>0</v>
      </c>
      <c r="F9" s="9">
        <v>0</v>
      </c>
      <c r="G9" s="10">
        <f t="shared" si="0"/>
        <v>50</v>
      </c>
      <c r="H9" s="10">
        <f t="shared" si="1"/>
        <v>50</v>
      </c>
      <c r="I9" s="11">
        <f>RANK(H9,$H$4:$H$9)</f>
        <v>2</v>
      </c>
      <c r="J9" s="12" t="s">
        <v>22</v>
      </c>
      <c r="K9" s="13"/>
      <c r="L9" s="13"/>
      <c r="M9" s="13"/>
      <c r="N9" s="14"/>
      <c r="O9" s="15"/>
      <c r="P9" s="15"/>
    </row>
    <row r="11" ht="45" customHeight="1" spans="4:10">
      <c r="D11" s="3" t="s">
        <v>27</v>
      </c>
      <c r="G11" s="2" t="s">
        <v>28</v>
      </c>
      <c r="H11" s="2"/>
      <c r="I11" s="2"/>
      <c r="J11" s="2"/>
    </row>
  </sheetData>
  <mergeCells count="10">
    <mergeCell ref="A1:P1"/>
    <mergeCell ref="A2:D2"/>
    <mergeCell ref="J3:N3"/>
    <mergeCell ref="J4:N4"/>
    <mergeCell ref="J5:N5"/>
    <mergeCell ref="J6:N6"/>
    <mergeCell ref="J7:N7"/>
    <mergeCell ref="J8:N8"/>
    <mergeCell ref="J9:N9"/>
    <mergeCell ref="G11:J11"/>
  </mergeCells>
  <conditionalFormatting sqref="C4">
    <cfRule type="duplicateValues" dxfId="0" priority="6"/>
  </conditionalFormatting>
  <conditionalFormatting sqref="C5">
    <cfRule type="duplicateValues" dxfId="0" priority="5"/>
  </conditionalFormatting>
  <conditionalFormatting sqref="C6">
    <cfRule type="duplicateValues" dxfId="0" priority="4"/>
  </conditionalFormatting>
  <conditionalFormatting sqref="C7">
    <cfRule type="duplicateValues" dxfId="0" priority="3"/>
  </conditionalFormatting>
  <conditionalFormatting sqref="C8">
    <cfRule type="duplicateValues" dxfId="0" priority="2"/>
  </conditionalFormatting>
  <conditionalFormatting sqref="C9">
    <cfRule type="duplicateValues" dxfId="0" priority="1"/>
  </conditionalFormatting>
  <conditionalFormatting sqref="B4:B9">
    <cfRule type="duplicateValues" dxfId="0" priority="143"/>
  </conditionalFormatting>
  <pageMargins left="0.75" right="0.75" top="1" bottom="1" header="0.5" footer="0.5"/>
  <pageSetup paperSize="9" scale="6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综合素质测评成绩</vt:lpstr>
      <vt:lpstr>智育测评</vt:lpstr>
      <vt:lpstr>德育测评</vt:lpstr>
      <vt:lpstr>文体测评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Crystal Grace</cp:lastModifiedBy>
  <dcterms:created xsi:type="dcterms:W3CDTF">2022-09-13T06:51:00Z</dcterms:created>
  <dcterms:modified xsi:type="dcterms:W3CDTF">2024-09-10T02:20:10Z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81E503BFAE7B4081BCCDFC3CD2314B64_13</vt:lpwstr>
  </property>
  <property fmtid="{D5CDD505-2E9C-101B-9397-08002B2CF9AE}" pid="3" name="KSOProductBuildVer">
    <vt:lpwstr>2052-12.1.0.17857</vt:lpwstr>
  </property>
</Properties>
</file>