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activeTab="3"/>
  </bookViews>
  <sheets>
    <sheet name="综合素质测评成绩" sheetId="1" r:id="rId1"/>
    <sheet name="智育测评" sheetId="2" r:id="rId2"/>
    <sheet name="德育测评" sheetId="4" r:id="rId3"/>
    <sheet name="文体测评" sheetId="3" r:id="rId4"/>
  </sheets>
  <definedNames>
    <definedName name="_xlnm._FilterDatabase" localSheetId="1" hidden="1">智育测评!$A$3:$O$67</definedName>
    <definedName name="_xlnm._FilterDatabase" localSheetId="2" hidden="1">德育测评!$A$3:$P$67</definedName>
    <definedName name="_xlnm._FilterDatabase" localSheetId="3" hidden="1">文体测评!$A$3:$P$67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<sst xmlns="http://schemas.openxmlformats.org/spreadsheetml/2006/main" count="1004" uniqueCount="343">
  <si>
    <t>数学与系统科学学院本科学生2023-2024学年 综合素质测评结果（2023级大数据）</t>
  </si>
  <si>
    <t>（学院盖章）</t>
  </si>
  <si>
    <t>序号</t>
  </si>
  <si>
    <t>学号</t>
  </si>
  <si>
    <t>姓名</t>
  </si>
  <si>
    <t>智育测评得分</t>
  </si>
  <si>
    <t>智育排名</t>
  </si>
  <si>
    <t>德育测评得分</t>
  </si>
  <si>
    <t>德育排名</t>
  </si>
  <si>
    <t>文体测评得分</t>
  </si>
  <si>
    <t>文体排名</t>
  </si>
  <si>
    <t>综合素质测评总分</t>
  </si>
  <si>
    <t>综合素质测评排名</t>
  </si>
  <si>
    <t>绩点</t>
  </si>
  <si>
    <t>四级成绩</t>
  </si>
  <si>
    <t>是否有挂科</t>
  </si>
  <si>
    <t>本人签字</t>
  </si>
  <si>
    <t>备注</t>
  </si>
  <si>
    <t>朴振国</t>
  </si>
  <si>
    <t>2.03</t>
  </si>
  <si>
    <t>无</t>
  </si>
  <si>
    <t>是</t>
  </si>
  <si>
    <t>大数据1班</t>
  </si>
  <si>
    <t>邱茂原</t>
  </si>
  <si>
    <t>1.35</t>
  </si>
  <si>
    <t>武静雯</t>
  </si>
  <si>
    <t>2.58</t>
  </si>
  <si>
    <t>刘冰宇</t>
  </si>
  <si>
    <t>1.80</t>
  </si>
  <si>
    <t>王贺云</t>
  </si>
  <si>
    <t>2.36</t>
  </si>
  <si>
    <t>李奇隆</t>
  </si>
  <si>
    <t>1.73</t>
  </si>
  <si>
    <t>否</t>
  </si>
  <si>
    <t>王雪</t>
  </si>
  <si>
    <t>1.77</t>
  </si>
  <si>
    <t>马旭</t>
  </si>
  <si>
    <t>1.54</t>
  </si>
  <si>
    <t>郭美慧</t>
  </si>
  <si>
    <t>1.83</t>
  </si>
  <si>
    <t>徐赫祥</t>
  </si>
  <si>
    <t>1.50</t>
  </si>
  <si>
    <t>张宇</t>
  </si>
  <si>
    <t>2.78</t>
  </si>
  <si>
    <t>崔嘉航</t>
  </si>
  <si>
    <t>2.06</t>
  </si>
  <si>
    <t>边珈圣</t>
  </si>
  <si>
    <t>2.15</t>
  </si>
  <si>
    <t>李昊霖</t>
  </si>
  <si>
    <t>1.67</t>
  </si>
  <si>
    <t>孙灵蕊</t>
  </si>
  <si>
    <t>2.86</t>
  </si>
  <si>
    <t>易俊辰</t>
  </si>
  <si>
    <t>2.26</t>
  </si>
  <si>
    <t>丁圣鑫</t>
  </si>
  <si>
    <t>廉旭</t>
  </si>
  <si>
    <t>2.43</t>
  </si>
  <si>
    <t>孙世哲</t>
  </si>
  <si>
    <t>2.10</t>
  </si>
  <si>
    <t>王超</t>
  </si>
  <si>
    <t>2.34</t>
  </si>
  <si>
    <t>王新惠</t>
  </si>
  <si>
    <t>2.23</t>
  </si>
  <si>
    <t>叶榕欣</t>
  </si>
  <si>
    <t>1.96</t>
  </si>
  <si>
    <t>刘颜菲</t>
  </si>
  <si>
    <t>2.72</t>
  </si>
  <si>
    <t>刘玥含</t>
  </si>
  <si>
    <t>2.87</t>
  </si>
  <si>
    <t>张奇心</t>
  </si>
  <si>
    <t>1.58</t>
  </si>
  <si>
    <t>甄雪彤</t>
  </si>
  <si>
    <t>3.19</t>
  </si>
  <si>
    <t>孟姣</t>
  </si>
  <si>
    <t>2.56</t>
  </si>
  <si>
    <t>高小雅</t>
  </si>
  <si>
    <t>2.45</t>
  </si>
  <si>
    <t>赵天浩</t>
  </si>
  <si>
    <t>1.78</t>
  </si>
  <si>
    <t>赵昕怡</t>
  </si>
  <si>
    <t>唐子涵</t>
  </si>
  <si>
    <t>2.22</t>
  </si>
  <si>
    <t>马云晋</t>
  </si>
  <si>
    <t>1.56</t>
  </si>
  <si>
    <t>刘清怡</t>
  </si>
  <si>
    <t>1.76</t>
  </si>
  <si>
    <t>王晶晶</t>
  </si>
  <si>
    <t>2.60</t>
  </si>
  <si>
    <t>大数据2班</t>
  </si>
  <si>
    <t>方明秀</t>
  </si>
  <si>
    <t>2.70</t>
  </si>
  <si>
    <t>毕永香</t>
  </si>
  <si>
    <t>1.66</t>
  </si>
  <si>
    <t>于哲加</t>
  </si>
  <si>
    <t>2.00</t>
  </si>
  <si>
    <t>陈爽</t>
  </si>
  <si>
    <t>冯雪峰</t>
  </si>
  <si>
    <t>1.69</t>
  </si>
  <si>
    <t>韩松阳</t>
  </si>
  <si>
    <t>2.17</t>
  </si>
  <si>
    <t>高翔</t>
  </si>
  <si>
    <t>2.35</t>
  </si>
  <si>
    <t>刘恕同</t>
  </si>
  <si>
    <t>1.85</t>
  </si>
  <si>
    <t>尹虹润</t>
  </si>
  <si>
    <t>1.75</t>
  </si>
  <si>
    <t>张心妍</t>
  </si>
  <si>
    <t>2.24</t>
  </si>
  <si>
    <t>韩升奥</t>
  </si>
  <si>
    <t>邵子纯</t>
  </si>
  <si>
    <t>边庆海</t>
  </si>
  <si>
    <t>1.93</t>
  </si>
  <si>
    <t>孟晶晶</t>
  </si>
  <si>
    <t>1.81</t>
  </si>
  <si>
    <t>包家宜</t>
  </si>
  <si>
    <t>2.25</t>
  </si>
  <si>
    <t>陈明婷</t>
  </si>
  <si>
    <t>1.95</t>
  </si>
  <si>
    <t>刘可</t>
  </si>
  <si>
    <t>2.27</t>
  </si>
  <si>
    <t>吕文洋</t>
  </si>
  <si>
    <t>2.30</t>
  </si>
  <si>
    <t>王丰榕</t>
  </si>
  <si>
    <t>2.33</t>
  </si>
  <si>
    <t>王启骅</t>
  </si>
  <si>
    <t>徐梓航</t>
  </si>
  <si>
    <t>3.29</t>
  </si>
  <si>
    <t>甄紫今</t>
  </si>
  <si>
    <t>1.89</t>
  </si>
  <si>
    <t>乔翰文</t>
  </si>
  <si>
    <t>1.97</t>
  </si>
  <si>
    <t>吴佳怡</t>
  </si>
  <si>
    <t>1.31</t>
  </si>
  <si>
    <t>李林广</t>
  </si>
  <si>
    <t>王微</t>
  </si>
  <si>
    <t>2.46</t>
  </si>
  <si>
    <t>李俊逸</t>
  </si>
  <si>
    <t>1.62</t>
  </si>
  <si>
    <t>温嵘开</t>
  </si>
  <si>
    <t>谢雅冰</t>
  </si>
  <si>
    <t>王若溪</t>
  </si>
  <si>
    <t>1.48</t>
  </si>
  <si>
    <t>辅导员：吉莹</t>
  </si>
  <si>
    <t>院综合素质测评工作领导小组组长</t>
  </si>
  <si>
    <t>数学与系统科学学院本科学生2023-2024学年 综合素质测评结果 智育测评成绩（2023级大数据）</t>
  </si>
  <si>
    <t>基础分（学分加权平均分）</t>
  </si>
  <si>
    <t>奖励分</t>
  </si>
  <si>
    <t>总分</t>
  </si>
  <si>
    <t>智育测评排名</t>
  </si>
  <si>
    <t>奖励分、扣分明细</t>
  </si>
  <si>
    <t>74.70</t>
  </si>
  <si>
    <t>66.68</t>
  </si>
  <si>
    <t>80.36</t>
  </si>
  <si>
    <t>1.中国计算机设计大赛三等奖（中国大学生计算机设计大赛组织委员会，2024.7.8） +6
2.挑战杯大学生创业计划竞赛一等奖（沈阳师范大学组员，2024.8）+2
3.“建行杯”辽宁省大学生创新大赛二等奖（沈阳师范大学组员，2024.8.4）+1</t>
  </si>
  <si>
    <t>72.35</t>
  </si>
  <si>
    <t>78.06</t>
  </si>
  <si>
    <t>71.32</t>
  </si>
  <si>
    <t>69.81</t>
  </si>
  <si>
    <t>1.2024年挑战杯大学生创业计划竞赛校级二等奖（沈阳师范大学，2024年） +1</t>
  </si>
  <si>
    <t>69.44</t>
  </si>
  <si>
    <t>72.54</t>
  </si>
  <si>
    <t>69.37</t>
  </si>
  <si>
    <t>81.19</t>
  </si>
  <si>
    <t>1.挑战杯沈阳师范大学大学生创业计划竞赛三等奖成员（沈阳师范大学，2024.8） +0.5
2.“和鲸杯”辽宁省普通高等学校本科大学生计算机设计竞赛省级三等奖成员 (辽宁省教育厅，2024.5) +4
3.“建行杯”辽宁省大学生创新大赛二等奖（沈阳师范大学组员，2024.8.4）+0.5</t>
  </si>
  <si>
    <t>74.66</t>
  </si>
  <si>
    <t>74.93</t>
  </si>
  <si>
    <t>71.53</t>
  </si>
  <si>
    <t>81.99</t>
  </si>
  <si>
    <t>2024年挑战杯大学生创业计划竞赛二等奖（沈阳师范大学，2024.8） +1</t>
  </si>
  <si>
    <t>77.16</t>
  </si>
  <si>
    <t>74.43</t>
  </si>
  <si>
    <t>79.16</t>
  </si>
  <si>
    <t>76.63</t>
  </si>
  <si>
    <t>78.15</t>
  </si>
  <si>
    <t>75.69</t>
  </si>
  <si>
    <t>80.95</t>
  </si>
  <si>
    <t>82.54</t>
  </si>
  <si>
    <t>69.96</t>
  </si>
  <si>
    <t>84.88</t>
  </si>
  <si>
    <t>79.05</t>
  </si>
  <si>
    <t>78.72</t>
  </si>
  <si>
    <t>68.58</t>
  </si>
  <si>
    <t>78.03</t>
  </si>
  <si>
    <t>1.“建行杯”辽宁省大学生创新大赛二等奖（沈阳师范大学组员，2024.8.4）+0.5</t>
  </si>
  <si>
    <t>76.13</t>
  </si>
  <si>
    <t>69.11</t>
  </si>
  <si>
    <t>1.第29届中国日报社“21世纪杯”全国英语演讲比赛沈阳师范大学二等奖（21世纪官方，2024.4.18）+2</t>
  </si>
  <si>
    <t>72.10</t>
  </si>
  <si>
    <t>1.2024年挑战杯大学生创业计划竞赛校级二等奖成员（沈阳师范大学，2024年）+1</t>
  </si>
  <si>
    <t>79.27</t>
  </si>
  <si>
    <t>1.“建行杯”辽宁省大学生创新大赛沈阳师范大学校赛铜奖(沈阳师范大学，2024.8.4) +0.5</t>
  </si>
  <si>
    <t>80.88</t>
  </si>
  <si>
    <t>74.95</t>
  </si>
  <si>
    <t>79.34</t>
  </si>
  <si>
    <t>69.60</t>
  </si>
  <si>
    <t>76.68</t>
  </si>
  <si>
    <t>77.32</t>
  </si>
  <si>
    <t>1.中国大学生计算机设计大赛三等奖（中国大学生计算机设计大赛组织委员会，2024.7—2024.8） +6                             2.2024年挑战杯沈阳师范大学大学生创业计划竞赛一等奖（共青团沈阳师范学委员会，2024）+2                   
3.互联网+（大学生创新创业中心，2024.8.4） +1</t>
  </si>
  <si>
    <t>72.65</t>
  </si>
  <si>
    <t>1.中国计算机设计大赛三等奖（中国大学生计算机设计大赛组织委员会，2024） +6
2.2024年挑战杯沈阳师范大学大学生创业计划竞赛一等奖（共青团沈阳师范学委员会，2024）+2                          
3.“建行杯”辽宁省大学生创新大赛（2024）沈阳师范大学校赛银奖（沈阳师范大学生创新创业中心，2024）+1</t>
  </si>
  <si>
    <t>71.85</t>
  </si>
  <si>
    <t>77.09</t>
  </si>
  <si>
    <t>68.66</t>
  </si>
  <si>
    <t>75.62</t>
  </si>
  <si>
    <t>73.37</t>
  </si>
  <si>
    <t>1.辽宁省数学建模竞赛省三等奖（辽宁省教育厅，2024.3）+4分</t>
  </si>
  <si>
    <t>70.89</t>
  </si>
  <si>
    <t>78.19</t>
  </si>
  <si>
    <t>74.10</t>
  </si>
  <si>
    <t>74.82</t>
  </si>
  <si>
    <t>1.2024年挑战杯沈阳师范大学大学生创业计划竞赛二等奖 +1</t>
  </si>
  <si>
    <t>77.02</t>
  </si>
  <si>
    <t>76.84</t>
  </si>
  <si>
    <t>76.10</t>
  </si>
  <si>
    <t>86.31</t>
  </si>
  <si>
    <t>1.“挑战杯”中国大学生创业计划大赛校级特等奖（数学与系统科学学院，2024.8）+2                                  
2.辽宁省普通高等学校本科大学生计算机设计竞赛省赛三等奖（辽宁省，2024.5）+4                                    
3.辽宁省高等院校智慧农业创新创业大赛省级优秀奖（辽宁省，2024.7.22）+0.5                                         
4.“建行杯”辽宁省大学生创新大赛（2024）校赛铜奖（辽宁省，2024.8）+0.5</t>
  </si>
  <si>
    <t>74.04</t>
  </si>
  <si>
    <t>73.51</t>
  </si>
  <si>
    <t>65.19</t>
  </si>
  <si>
    <t>71.09</t>
  </si>
  <si>
    <t>79.18</t>
  </si>
  <si>
    <t>1.“建行杯”辽宁省大学生创新大赛2024沈阳师范大学校赛铜奖（沈阳师范大学2024.8.4） +0.5</t>
  </si>
  <si>
    <t>1.2023年辽宁省大学生数学建模竞赛（辽宁省教育厅，2024.3） +4</t>
  </si>
  <si>
    <t>67.83</t>
  </si>
  <si>
    <t>68.65</t>
  </si>
  <si>
    <t>64.88</t>
  </si>
  <si>
    <t>数学与系统科学学院本科学生2023-2024学年 综合素质测评结果 德育测评成绩（2023级师范）</t>
  </si>
  <si>
    <t>基础分（满分60）</t>
  </si>
  <si>
    <t>奖励分（满分40）</t>
  </si>
  <si>
    <t>扣分</t>
  </si>
  <si>
    <t>德育测评排名</t>
  </si>
  <si>
    <t>1.第十九届“自强之星”颁奖典礼出观众（数学与系统科学学院，2024.6.7） +0.5
2.新年音乐会出观众（数学与系统科学学院，2023.12.22） +0.5
3.寒暑假云支教（数学与系统科学学院，2024年暑假） +0.5
4.观看电影《我要当老师》出观众（数学与系统科学学院，2024.4.7） +0.5
5.第十二届中小学教学创新应用科普活动监考（数学与系统科学学院，2023.12 ） +0.5
6.劳模志愿活动（数学与系统科学学院，2024.6.4） +0.5
7.校团委举办的抖音节粮线上志愿活动（数学与系统科学学院，2024.8.6）+0.5</t>
  </si>
  <si>
    <t>1.社团自管会安全管理部门部员（数学与系统科学学院，2023-2024学年） +2
2.暑假三下乡志愿活动（数学与系统科学学院，2024年暑假） +0.5
3.招聘会志愿活动（数学与系统科学学院，2024.6.4） +0.5
4.新年音乐会出观众（数学与系统科学学院，2023.12.22） ＋0.5
5.5.抖音节粮线上志愿活动（沈阳师范大学校团委， 2024.8.6） +0.5</t>
  </si>
  <si>
    <t>1.《我要当老师》观影观众（数学与系统科学学院，2024.4.7） +0.5
2.第十九届“自强之星”颁奖典礼暨先进事迹报告会观众（数学与系统科学学院，2024.6.7） +0.5
3.劳模广场志愿活动（数学与系统科学学院，2024.6.4） +0.5
4.新年音乐会出观众（数学与系统科学学院，2023.12.22） +0.5</t>
  </si>
  <si>
    <t>1.院学生会成员（数学与系统科学学院，2023-2024学年） +2
2.《我要当老师》观影活动出观众（数学与系统科学学院，2024.4.7） +0.5
3.诚信教育主题活动（数学与系统科学学院，2024.6.27） +0.5
4.劳模广场志愿活动（数学与系统科学学院，2024.6.4） +0.5
5.《我心目中的好老师》大众评审（数学与系统科学学院，2024.7.6） +0.5
6.寒假返家乡（数学与系统科学学院，2024年） +0.5
7.参与“弘扬六地精神”相关工作（数学与系统科学学院，2024.6.5） +0.5
8.参加抖音节粮线上活动（沈阳师范大学校团委，2024.8.6） +0.5</t>
  </si>
  <si>
    <t>1.23大数据一班生活委员（数学与系统科学学院，2023-2024学年） +2
2.招聘会志愿活动（数学与系统科学学院，2024.6.4） +0.5  
3.2024暑假三下乡志愿活动（数学与系统科学学院，2024年暑假） +0.5</t>
  </si>
  <si>
    <t>1.23大数据一班寝室长（数学与系统科学学院，2023-2024学年）＋2
2.招聘会志愿活动（数学与系统科学学院，2024.6.4）+0.5
3.抖音节粮线上志愿活动（数学与系统科学学院，2024.6.8）+0.5</t>
  </si>
  <si>
    <t>1.劳模广场志愿活动（数学与系统科学学院,2024.6.4) ＋0.5
2.法治中国青春行专项实践(数学与系统科学学院,2024.7.9) ＋0.5</t>
  </si>
  <si>
    <t>1.莘莘讲坛专题讲座出观众（数学与系统科学学院，2024.4.16）   +0.5 
2.第二十二个诚信教育主题活动出观众 （数学与系统科学学院，2024.6.27）+0.5
3.院团委宣传部部员（数学与系统科学学院，2023-2024学年） +2
4.新年音乐会出观众（数学与系统科学学院，2024.12.22） +0.5
5.数学学院中航社区学雷锋志愿活动志愿者（数学与系统科学学院，2024.3.3） +0.5 
6.毕业晚会志愿活动出观众（数学与系统科学学院，2024.6.26） +0.5 
7.劳模广场志愿活动志愿者（数学与系统科学学院，2024.6.4） +0.5 
8.沈阳师范大学军歌比赛出观众（数学与系统科学学院，2024.6.6） +0.5
9.2024暑假三下乡社会实践（数学与系统科学学院，2024年暑假）     +0.5
10.爱师护校志愿活动志愿者（数学与系统科学学院，2024.4.16） +0.5
11.抖音节粮线上志愿活动（沈阳师范大学校团委，2024.8.6）+0.5</t>
  </si>
  <si>
    <t>1.学校组织的军歌比赛观众（数学与系统科学学院，2024.6.5） +0.5
2.易班综合事务部部门部员（数学与系统科学学院，2023-2024学年） +2
3.2024寒假返家乡志愿活动（开原市委员会，2024年寒假） +0.5
4.2024暑假社会实践活动（数学与系统科学学院，2024年暑假） +0.5
5.招聘会志愿活动（数学与系统科学学院，2024.6.4） +0.5
6.抖音节粮线上志愿活动（沈阳师范大学校团委，2024.8.6） +0.5</t>
  </si>
  <si>
    <t>1.暑假三下乡（数学与系统科学学院，2024年暑假） +0.5</t>
  </si>
  <si>
    <t>1.23大数据一班文体委员（数学与系统科学学院，2023-2024学年） +2
  2.2024暑假三下乡志愿活动（数学与系统科学学院，2024年暑假） +0.5
  3.新年音乐会出观众（数学与系统科学学院，2023.12.22） ＋0.5
4. 4.5.14日第十届艺术节开幕式活动出观众（数学与系统科学学院，2024.5.17）+0.5
5.校团委抖音节粮线上志愿活动（数学与系统科学学院，2024.8.6）+0.5</t>
  </si>
  <si>
    <t>1.23大数据一班宣传委员（数学与系统科学学院，2023-2024学年）  +2
2..2023.12.22新年音乐会出观众 （数学与系统科学学院，2023.12.22) +0.5
3.2024.4.7《我要当老师》观影活动出观众(数学与系统科学学院，2024.4.7） +0.5
4.2023.10.29实验室整理工作出观众（数学与系统科学学院，2023。10.29） +0.5
5.2024暑假三下乡（数学与系统科学学院，2024年暑假） +0.5
6.2024暑假云支教+0.56.2024暑假云支教（数学与系统科学学院，2024年暑假） +0.5
7.2024.4.26爱师护校志愿活动（数学与系统科学学院，2024。4.26）+0.5
8.2024.6.4劳模广场志愿活动（数学与系统科学学院，2024.6.4）+0.5
9. 2024.8.6校团委抖音节粮线上志愿活动（数学与系统科学学院，2024.8.6） +0.5</t>
  </si>
  <si>
    <t>1.暑假三下乡（数学与系统科学学院，2024年暑假） +0.5                       
2.劳模广场志愿活动（2024.6.4，数学与系统科学学院） +0.5
3. 抖音节粮志愿活动（数学与系统科学学院，2024.8.6） ＋0.5</t>
  </si>
  <si>
    <t>1.23级大数据一班班长（数学与系统科学学院，2023-2024学年） ＋4 
2.新年音乐会出观众（数学与系统科学学院，2023.12.22） +0.5
3.暑假三下乡社会实践活动（数学与系统科学学院，2024年暑假） ＋0.5</t>
  </si>
  <si>
    <t>1.劳模广场志愿活动（数学与系统科学学院，2024.6.4） +0.5
2.爱师护校志愿活动（数学与系统科学学院，2024.4.26） +0.5
3.三下乡社会实践活动（数学与系统科学学院，2024年暑假） +0.5</t>
  </si>
  <si>
    <t>1.劳模广场志愿活动（数学与系统科学学院，2024.6.4） +0.5分
2.暑假三下乡社会实践活动（数学与系统科学学院，2024年暑假） +0.5分</t>
  </si>
  <si>
    <t>1.23大数据一班团支书（数学与系统科学学院，2023-2024学年） +4
2.新年音乐会出观众（数学与系统科学学院，2023.12.22） +0.5
3.沈阳师范大学第十二届勤工助学文化节之礼仪形象培训讲座出观众（数学与系统科学学院，2023.12.1） +0.5
4.教育部《我要当老师》观影活动出观众（数学与系统科学学院，2024.4.7） +0.5
5.招聘会志愿活动（数学与系统科学学院，2024.6.4） +0.5
6.2024寒假返家乡志愿活动（凤城市委员会，2024年寒假） +0.5
7.2024寒假社会实践活动（数学与系统科学学院，2024年寒假） +0.5
8.2024暑假三下乡志愿活动（数学与系统科学学院，2024年暑假） +0.5
9.抖音节粮线上志愿活动（数学与系统科学学院，2024.8.6） +0.5</t>
  </si>
  <si>
    <t xml:space="preserve">1.新年音乐会出观众（数学与系统科学学院，2023.12.22) ＋0.5
 2.2024年寒假返家乡社会实践(鞍山市铁西区委员会，2024年寒假） ＋0.5
 3.2024年暑假三下乡社会实践(数学与系统科学学院，2024年暑假） ＋0.5
 4.招聘会志愿活动(数学与系统科学学院，2024.6.4） ＋0.5
 5.抖音节粮线上志愿活动（数学与系统科学学院，2024.8.6） ＋0.5
</t>
  </si>
  <si>
    <t>1.新年音乐会观众（数学与系统科学学院，2023.12.22） +0.5
2.“心暖校园，情系青春”校园心理剧决赛观众（数学与系统科学学院，2024.5.8） +0.5
3. 5.25心理嘉年华观众（数学与系统科学学院，2024.5.24)）+0.5
4.大数据一班学习委员（数学与系统科学学院，2023-2024学年） +2
5.暑假社会实践（数学与系统科学学院，2024年暑假） +0.5
6.招聘会志愿活动（数学与系统科学学院，2024.6.4） +0.5 
7.抖音节粮线上志愿活动（沈阳师范大学校团委，2024.8.6) +0.5</t>
  </si>
  <si>
    <t>1.观看电影《我要当老师》出观众（数学与系统科学学院，2024.4.7）+0.5
2.新年音乐会出观众（数学与系统科学学院，2023.12.22）+0.5
3.暑假三下乡社会实践活动（数学与系统科学学院，2024年暑假）+0.5
4.劳模广场志愿活动（数学与系统科学学院，2024.6.4）+0.5
5.抖音节粮线上志愿活动（沈阳师范大学校团委，2024.8.6）+0.5</t>
  </si>
  <si>
    <t>1.新年音乐会出观众（数学与系统科学学院，2023.12.22） +0.5
2.招聘会志愿活动（数学与系统科学学院，2024.6.4） +0.5
3.抖音节粮线上活动 （数学与系统科学学院， 2024.8.6） +0.5</t>
  </si>
  <si>
    <t>1. 抖音节粮线上活动（数学与系统科学学院，2024.8.6） +0.5
2. 招聘会志愿活动（数学与系统科学学院，2024.6.4） +0.5
3. 2024暑假三下乡志愿活动（数学与系统科学学院，2024年暑假） +0.5
4. 23校自管会第一生活区生活权益部部员（沈阳师范大学，2023--2024学年）+2</t>
  </si>
  <si>
    <t>1.23大数据一班寝室长（数学与系统科学学院，2023-2024学年）+2
2.2024.6.4招聘会志愿活动（数学与系统科学学院，2024.6.4）+0.5</t>
  </si>
  <si>
    <t>1.参加劳模广场志愿活动（数学与系统科学学院，2024.6.4） +0.5</t>
  </si>
  <si>
    <t>1.招聘会志愿活动（数学与系统科学学院，2023.6.4） +0.5</t>
  </si>
  <si>
    <t>1.校国旗护卫队成员（数学与系统科学学院，2023.10） +2
2.劳模广场志愿活动（数学与系统科学院院，2024.6.4） +0.5
3.2024年4月26日爱师护校志愿活动（数学与系统科学学院，2024.4.26） +0.5</t>
  </si>
  <si>
    <t>1.招聘会志愿活动 （数学与系统科学学院，2024.6.4）+0.5
2.抖音节粮线上志愿活动 （数学与系统科学学院，2024.8.6） +0.5</t>
  </si>
  <si>
    <t>1.劳模广场志愿活动（数学与系统科学学院，2024.6.4）+0.5
2.参与年级寝室整理打包清理志愿活动，算2次出观众（数学与系统科学学院，2024.7.12）+1</t>
  </si>
  <si>
    <t>1.新年音乐会出观众 （数学与系统科学学院，2023.12.22）+0.5
2.库卷整理出观众 （数学与系统科学学院，2024.3.5）+0.5
3.诚信教育活动出观众 （数学与系统科学学院，2024.6.27）+0.5
4.专题讲座出观众 （数学与系统科学学院，2024.4.16）+0.5
5.创新实践中心专业竞赛管理部部员 （数学与系统科学学院，2023-2024学年）+2
6.我心中的好老师学生评委 （数学与系统科学学院，2024.7.7）+0.5
7.暑假三下乡组长（数学与系统科学学院，2024年）+0.5
8.抖音节粮线上志愿活动（沈阳师范大学校团委，2024.8.6）+0.5
9.学雷锋活动月志愿者（数学与系统科学，2024.3.3）+0.5</t>
  </si>
  <si>
    <t xml:space="preserve">1.2023级大数据二班生活委员(数学与系统科学学院，2023-2024学年) +2
2.新年音乐会出观众(数学与系统科学学院，2023.12.22) +0.5
3.“自强之星”颁奖典礼出观众(数学与系统科学学院，2024.6.7) +0.5
4.“学以载道 诚信为本”第二十二个诚信教育主题活动出观众(数学与系统科学学院，2024.6.27) +0.5
5.第十届“我心目中的好老师”评选活动出观众(数学与系统科学学院，2024.7.6) +0.5
6.数学与系统科学学院清扫志愿活动(数学与系统科学学院，2023.10.28) +0.5
7.“善行100”志愿活动(数学与系统科学学院，2023.12.10) +0.5
8.数学与系统科学学院“弘扬劳模精神”志愿清扫活动(数学与系统科学学院，2024.4.27) +0.5
9.第十二届中小学数学创新应用科普第二环节阅卷活动(数学与系统科学学院，2024.4.24) +0.5
10.“融入创新，共筑未来”招聘会志愿活动(数学与系统科学学院，2024.6.4) +0.5
11.“为毕业生搬行李”志愿服务活动(数学与系统科学学院，2024.6.27) +0.5
12.2024年暑假三下乡社会实践活动(数学与系统科学学院，2024年暑假) +0.5
13.2024年暑假一起云支教活动(数学与系统科学学院，2024年暑假) +0.5
14.抖音节粮线上志愿活动(校团委，2024.8.6) +0.5 </t>
  </si>
  <si>
    <t xml:space="preserve">1.自管会权益维护部部员(数学与系统科学学院，2023-2024学年) +2
2.2023.12.1勤工助学形象礼仪培训讲座出观众(数学与系统科学学院，2023.12.01) +0.5
3. 新年音乐会出观众(数学与系统科学学院，2023.12.22) +0.5
4.2024.06.05军歌出观众(数学与系统科学学院，2024.6.5) +0.5
5. “自强之星”颁奖典礼出观众(数学与系统科学学院，2024.6.7) +0.5 
6. “善行100”志愿活动(数学与系统科学学院，2023.12.10) +0.5
7. 数学与系统科学学院清扫志愿活动(数学与系统科学学院，2023.10.28) +0.5
8. 数学与系统科学学院“弘扬劳模精神”志愿清扫活动(数学与系统科学学院，2024.4.27) +0.5
9. 第十二届中小学数学创新应用科普第二环节阅卷活动(数学与系统科学学院，2024.4.24) +0.5
10. “融入创新，共筑未来”招聘会志愿活动(数学与系统科学学院，2024.6.4) +0.5
11. 2024年暑假三下乡社会实践活动(数学与系统科学学院，2024年暑假) +0.5
12. 2024年暑假一起云支教活动(数学与系统科学学院，2024年暑假) +0.5
13.抖音节粮线上志愿活动（校团委，2024.8.6）＋0.5 
</t>
  </si>
  <si>
    <t xml:space="preserve">1.“自强之星”颁奖典礼出观众(数学与系统科学学院，2024.6.7) +0.5
2.《我要当老师》电影出观众(数学与系统科学学院，2024.4.7) +0.5
3. 第十二届中小学数学创新应用科普第二环节阅卷活动(数学与系统科学学院，2024.4.24) +0.5
4. 数学与系统科学学院清扫志愿活动(数学与系统科学学院，2023.10.28) +0.5
5. “融入创新，共筑未来”招聘会志愿活动(数学与系统科学学院，2024.6.4) +0.5
6.抖音节粮线上志愿活动(校团委，2024.8.6) +0.5 </t>
  </si>
  <si>
    <t>1.2023级大数据二班组织委员兼纪律检查委员与心理健康委员(数学与系统科学学院，2023-2024学年) +2
2. 新年音乐会出观众(数学与系统科学学院，2023.12.22) +0.5
3. 2024年暑假三下乡社会实践活动(数学与系统科学学院，2024年暑假) +0.5</t>
  </si>
  <si>
    <t xml:space="preserve">1.新年音乐会出观众(数学与系统科学学院,2023.12.22) +0.5
2.“融入创新，共筑未来”招聘会志愿活动(数学与系统科学学院,2024.6.4) +0.5
3.观影活动出观众(数学与系统科学学院,2024.4.7) +0.5
4.“学以载道 诚信为本”第二十二个诚信教育主题活动出观众(数学与系统科学学院,2024.6.27) +0.5
5.“弘扬劳模精神”志愿清扫活动(数学与系统科学学院,2024.4.27) +0.5
6.善行100志愿活动(沈阳师范大学，2023学年) +0.5
7.清扫志愿活动(数学与系统科学学院，2023.10.28) +0.5
8.“回温母校，讲义沈师”寒假社会实践活动(数学与系统科学学院，2024.3) +0.5
9.院自管会生活部成员(数学与系统科学学院，2023.10) +2
10.2024年暑假三下乡活动(数学与系统科学学院，2024年暑假) +0.5
11抖音节粮线上志愿活动（校团委，2024.8.6）+0.5 </t>
  </si>
  <si>
    <t>1.202寝室长(数学与系统科学学院，2023-2024学年）+2
2.10.28清扫志愿活动(数学与系统科学学院，2023.10.28) +0.5
3.三下乡(数学与系统科学学院，2024年暑假) +0.5</t>
  </si>
  <si>
    <t xml:space="preserve">1.大数据2班学习委员（数学与系统科学学院，2023-2024学年） +2
2.清扫落叶志愿活动（数学与系统科学学院，2023.10.28） +0.5
3.第十二届中小学数学创新应用线上监考志愿活动（数学与系统科学学院，2023.12.4.-2023.12.10） +0.5
4.线上阅卷志愿活动（数学与系统科学学院，2023.12.7） +0.5
5.新年音乐会出观众（数学与系统科学学院，2023.12.22） +0.5
6.2024寒假社会实践（数学与系统科学学院，2024年寒假） +0.5
7.社区志愿活动（数学与系统科学学院，2024.3.3） +0.5
8.第十二届中小学数学创新应用科普活动第二环节阅卷（辽宁省科技创新与人才培养研究会，2024.4.24） +0.5
9.劳模广场清扫志愿活动（数学与系统科学学院，2024.4.27）+0.5
10.劳模广场志愿活动（数学与系统科学学院，2024.6.4） +0.5
11.2024暑假三下乡活动（数学与系统科学学院，2024年暑假）+0.5                                                     12.抖音节粮线上志愿活动（校团委，2024.8.6）＋0.5 </t>
  </si>
  <si>
    <t>1.2023级大数据二班班长(数学与系统科学学院，2023-2024学年) +4
2. 新年音乐会出观众(数学与系统科学学院，2023.12.22) +0.5
3. 数学与系统科学学院清扫志愿活动(数学与系统科学学院，2023.10.28) +0.5
4“善行100”志愿活动(数学与系统科学学院，2023.12.10) +0.5
5. 第十二届中小学数学创新应用科普第二环节阅卷活动(数学与系统科学学院，2024.4.24) +0.5
6.参加爱师护校志愿活动(数学与系统科学学院，2024.4.26) +0.5
7.“融入创新，共筑未来”招聘会志愿活动(数学与系统科学学院，2024.6.4) +0.5
8. 2024年暑假三下乡社会实践活动(数学与系统科学学院，2024年暑假) +0.5
9.参与国际前沿学科高水平学术讲座活动(数学与系统科学学院，2024年暑假) +0.5
10.抖音节粮线上志愿活动(校团委，2024.8.6) +0.5</t>
  </si>
  <si>
    <t>1.新年音乐会出观众（数学与系统科学学院，2023.12.22）+0.5
2.第十二届中小学数学创新应用科普活动阅卷（数学与系统科学学院，2024.4.24）+0.5
3.劳模广场清扫志愿（数学与系统科学学院，2024.4.27） +0.5
4.三下乡活动（数学与系统科学学院，2024.7） +0.5</t>
  </si>
  <si>
    <t>1.大数据二班生活委员（数学与系统科学学院，2023—2024学年）+2
2.新年音乐会出观众（数学与系统科学学院，2023.10.22） +0.5
3.清扫活动（数学与系统科学学院，2023.10.28） +0.5
4.第二届雷锋文献文物展览会志愿者（数学与系统科学学院，2024.3.5） +0.5
5.志愿者打扫活动（数学与系统科学学院，2024.5.24） +0.5
6.暑假三下乡活动（数学与系统科学学院，2024.9） +0.5</t>
  </si>
  <si>
    <t xml:space="preserve">1.23大数据二班团支书(数学与系统科学学院，2023-2024学年） +4
2.清扫志愿活动(数学与系统科学学院，2023.10.28) +0.5
3.新年音乐会出观众(数学与系统科学学院，2023.12.22) +0.5
4.善行100志愿活动(沈阳师范大学，2023学年) +0.5
 5. 第十二届中小学数学创新应用科普活动志愿服务(辽宁省科技创新与人才培养研究会，2023.12.4 ~10) +0.5
6.观影活动出观众(数学与系统科学学院，2024.4.7) +0.5
7. 科学规划助力成长专题讲座出观众(数学与系统科学学院，2024.4.16) +0.5
8.招聘会志愿活动(数学与系统科学学院，2024.6.4) +0.5
9.军歌比赛出观众(数学与系统科学学院，2024.6.5) +0.5
10.2024年暑期三下乡(数学与系统科学学院，2024年暑假) +0.5 11.抖音节粮线上志愿活动（校团委，2024.8.6）+0.5 </t>
  </si>
  <si>
    <t>1.暑假三下乡活动（数学与系统科学学院，2024.9） +0.5</t>
  </si>
  <si>
    <t xml:space="preserve">1.“弘扬劳模精神”志愿清扫活动（数学与系统科学学院，2024.4.27）+0.5
2.清扫落叶志愿活动（数学与系统科学学院，2023.10.28）＋0.5
3.劳模广场志愿活动（数学与系统科学学院，2024.6.4）＋0.5
4.暑假三下乡活动（数学与系统科学学院，2024.7）+0.5                                                                                              
5.抖音节粮线上志愿活动（校团委，2024.8.6）＋0.5 </t>
  </si>
  <si>
    <t>1.23级大数据二班学习委员（数学与系统科学学院，2023-2024学年）+2分
2.音乐会出观众(数学与系统科学学院,2023.12.22)+0.5分
3.清扫志愿活动(数学与系统科学学院,2023.10.28)+0.5分
4.三下乡活动(数学与系统科学学院,2024年暑假)+0.5分</t>
  </si>
  <si>
    <t>1.新年音乐会出观众(数学与系统科学学院，2023.12.22)＋0.5
2.科学规划助力成长专题讲座出观众(数学与系统科学学院，2024.4.12)＋0.5
3.易班创意媒体设计部部员(数学与系统科学学院，2023-2024学年)＋2
4.毕业季搬运行李志愿活动(数学与系统科学学院，2024.6.27)＋0.5
5.“我心目中的好老师”学生评委(数学与系统科学学院，2024.7.17)＋0.5                                             6.抖音节粮线上志愿活动（校团委，2024.8.6）＋0.5 
7.2024年暑假三下乡社会实践活动(数学与系统科学学院，2024年暑假) +0.5</t>
  </si>
  <si>
    <t xml:space="preserve">1.沈阳师范大学大学生心理协会办公综合部部员（沈阳师范大学大学生心理协会，2023-2024学年）+2
2. “融入创新，共筑未来”招聘会志愿活动(数学与系统科学学院，2024.6.4) +0.5
3. 第十二届中小学数学创新应用科普第二环节阅卷活动(数学与系统科学学院，2024.4.24) +0.5
4. 新年音乐会出观众(数学与系统科学学院，2023.12.22) +0.5
5. 2024年暑假三下乡社会实践活动(数学与系统科学学院，2024年暑假) +0.5                                                               6.抖音节粮线上志愿活动（校团委，2024.8.6）＋0.5 </t>
  </si>
  <si>
    <t>1. 劳模广场志愿活动（数学与系统科学学院，2024.6.4）+0.5
2. 诚信教育主题活动（数学与系统科学学院，2024.6.27）+0.5
3. 新年音乐会出观众（数学与系统科学学院，202312.22）＋0.5
4. 批阅卷子（数学与系统科学学院，2023-2024学年）+0.5
5. 轻扫落叶志愿活动（数学与系统科学学院，2023-2024学年）+0.5
6. 校级心理协会部员（数学与系统科学学院，2023-2024学年）+2
7. 三下乡（数学与系统科学学院，2024）+0.5
8. 返家乡（数学与系统科学学院，2023）+0.5
9.抖音节粮线上志愿活动（校团委，2024.8.6）+0.5</t>
  </si>
  <si>
    <t>1.大数据二班617寝室长（数学与系统科学学院，2023-2024学年）+2
2.劳模广场志愿活动（数学与系统科学学院，2024.6.4）+0.5
3.三下乡（数学与系统科学学院，2024学年）+0.5
4.抖音节粮线上志愿活动（校团委，2024.8.6）+0.5</t>
  </si>
  <si>
    <t>1.劳模广场志愿活动（数学与系统科学学院，2024.6.4）+0.5
2.志愿活动（数学与系统科学学院，2024.5.10）+0.5
3.清扫志愿活动（数学与系统科学学院，2024.10.28）+0.5
4.第十二届中小学数学创新应用科普活动阅卷（数学与系统科学学院，2023-2024学年）+0.5</t>
  </si>
  <si>
    <t>1.志愿活动（数学与系统科学学院，2024.5.10）+0.5
2.清扫志愿活动（数学与系统科学学院，2024.10.28）+0.5
3.第十二届中小学数学创新应用科普活动阅卷（数学与系统科学学院，2023-2024学年+0.5
4.劳模广场志愿活动（数学与系统科学学院2024.6.4）+0.5
5.三下乡（数学与系统科学学院，2024年）+0.5
6.抖音节粮线上志愿活动（校团委，2024.8.6）+0.5</t>
  </si>
  <si>
    <t>1.23级大数据二班文体委员(数学与系统科学学院，2023-2024学年) +2
2.新年音乐会出观众(数学与系统科学学院，2023.12.22) +0.5
3.数学与系统科学学院10.28清扫志愿活动(数学与系统科学学院，2023.10.28) +0.5
4.2024年暑假三下乡活动(数学与系统科学学院，2024年暑假) +0.5</t>
  </si>
  <si>
    <t>1.23级大数据二班寝室长（数学与系统科学学院，2023-2024学年）+2  
2.清扫志愿活动（数学与系统科学学院，2023.10.28） +0.5  
3.2023年寒假云端相伴（数学与系统科学学院，2023年寒假） +0.5
4.爱师护校大清扫志愿活动(数学与系统科学学院，2024.4.26) +0.5
5.观影活动（数学与系统科学学院，2024.4.7） +0.5
6.毕业典礼志愿者（数学与系统科学学院，2024.6.26） +0.5
7.沈阳师范大学鲜血周志愿者（数学与系统科学学院，2023.10.14） +0.5
8.数学与系统科学学院线上监考志愿活动（数学与系统科学学院，2023.12.10） +0.5
9.第十二届中小学生数学创新应用科普活动第二环节阅卷（数学与系统科学学院，2024.4.24） +0.5
10.劳模广场志愿活动（数学与系统科学学院，2024.6.4） +0.5
11.2024暑假三下乡（数学与系统科学学院，2024年暑假） +0.5
12.2024暑假云端相伴（数学与系统科学学院，2024年暑假） +0.5
13.为毕业生搬行李志愿活动（数学与系统科学学院，2024.6．27） +0.5
14. 抖音节粮线上志愿活动（校团委，2024.8.6）＋0.5</t>
  </si>
  <si>
    <t>1.23级大数据二班宣传委员兼信息采集委员(数学与系统科学学院，2023-2024学年) +2
2.数学与系统科学学院10.28清扫志愿活动(数学与系统科学学院，2023.10.28) +0.5
3.“2023年善行100”公益活动(沈阳师范大学，2023.12.10) +0.5
4.新年音乐会出观众(数学与系统科学学院，2023.12.22) +0.5
5.线上监考志愿活动(数学与系统科学学院，2023.12.10) +0.5
6.2024年寒假云端相伴(沈阳师范大学，2024年寒假) +0.5
7.“弘扬劳模精神”志愿清扫活动(数学与系统科学学院，2024.4.27) +0.5
8.5月10日爱师护校志愿活动(数学与系统科学学院，2024.5.10) +0.5
9.劳模广场志愿活动(数学与系统科学学院，2024.6.4) +0.5
10.“我心目中的好老师”大众评审活动(沈阳师范大学，2024.7.6) +0.5
11.抖音节粮线上志愿活动（校团委，2024.8.6） +0.5</t>
  </si>
  <si>
    <t>1.国际前沿学科高水平学术讲座活动（数学与系统科学学院，2023.10.21）+0.5
2.第十九届“自强之星”评选（数学与系统科学学院，2023.06.07）＋0.5</t>
  </si>
  <si>
    <t>1.第十九届“自强之星”颁奖典礼暨先进事迹报告会出观众（数学与系统科学学院，2024.6.7） +0.5 
2.暑期三下乡（沈阳师范大学，2024年暑假） +0.5
3.抖音线上节粮志愿活动（沈阳师范大学，2024.8.6）+0.5</t>
  </si>
  <si>
    <t xml:space="preserve">1.新年音乐会出观众（数学与系统科学学院，2023.12.22） ＋0.5
2.阅卷志愿活动（数学与系统科学学院，2024.4.24） +0.5   </t>
  </si>
  <si>
    <t xml:space="preserve">1.观影活动出观众（数学与系统科学学院，2024.4.7） +0.5
2.易班运营技术推广部部员（数学与系统科学学院，2023-2024学年） +2
3.清扫志愿活动（数学与系统科学学院，2023.10.28） +0.5
4.抖音节粮线上志愿活动（校团委，2024.8.6）＋0.5 </t>
  </si>
  <si>
    <t>1.国际前沿学科高水平学术讲座活动的相关工作(数学与系统科学学院2023.10.24)+0.5
2.第十二届中小学数学创新应用科普活动阅卷(沈阳师范大学志愿者联合会)+0.5</t>
  </si>
  <si>
    <t>1.抖音节粮线上志愿活动（校团委，2024.8.6）+0.5</t>
  </si>
  <si>
    <t>1.2319寝室长(数学与系统科学学院，2023-2024学年)+2 
2.自强之星出观众(数学与系统科学学院，2024.6.7)＋0.5
3.劳模广场志愿活动(数学与系统科学学院，2024.6.4)＋0.5                                   
4.抖音节粮线上志愿活动（校团委，2024.8.6）+0.5</t>
  </si>
  <si>
    <t>数学与系统科学学院本科学生2023-2024学年 综合素质测评结果 文体测评成绩（2023级大数据）</t>
  </si>
  <si>
    <t>基础分（满分50）</t>
  </si>
  <si>
    <t>奖励分（满分50）</t>
  </si>
  <si>
    <t>文体测评排名</t>
  </si>
  <si>
    <t>1.“小天地，大梦想”寝室设计大赛三等奖（数学与系统科学学院，2023.11.23） +3
2.冬日校园vlog大赛二等奖（数学与系统科学学院，2023.10） +4</t>
  </si>
  <si>
    <t>1.数学与系统科学学院军歌大赛三等奖（数学与系统科学学院，2024.4） +3</t>
  </si>
  <si>
    <t>1.“小天地，大梦想”寝室设计大赛三等奖（数学与系统科学学院，2023.11） +3
2.冬日校园vlog大赛三等奖（数学与系统科学学院，2023.10） +3</t>
  </si>
  <si>
    <t>1.东三省数学建模联赛一等奖（东北三省数学建模联赛组委会，2024年） +20
2.2023年寝室设计大赛院级三等奖（数学与系统科学学院，2023.11） +3</t>
  </si>
  <si>
    <t>1.冬日校园vlog大赛一等奖（数学与系统科学学院，2023.10）+5</t>
  </si>
  <si>
    <t>1.沈师青课堂APP创意设计大赛三等奖（沈阳师范大学，2024.1） +6
2.“小天地，大梦想”寝室设计大赛三等奖（数学与系统科学学院，2023.11） +1</t>
  </si>
  <si>
    <t>1.2024数学与系统科学学院“春风化雨，军歌嘹亮”大学生军旅歌曲歌咏比赛三等奖（数学与系统科学学院，2024.4） +3
2.2024数学与系统科学学院“致敬劳动者，贺卡献给您”优秀贺卡比赛二等奖（数学与系统科学学院，2024.5） +4</t>
  </si>
  <si>
    <t>1.校级篮球赛参与者（数学与系统科学学院，2023.12.7） +1
2.“振奋青春，筐出未来”院级篮球赛第一名（数学与系统科学学院。2023.10） +5
3.校级友谊杯乒乓球比赛参与者 （数学与系统科学学院 2024.4.12）+1
4.校级运动会跳远比赛参与者 （数学与系统科学学院 2023.9.27）+1</t>
  </si>
  <si>
    <t>1.“小天地，大梦想”寝室设计大赛院级三等奖（数学与系统科学学院，2023.11.23） +3</t>
  </si>
  <si>
    <t>1.“百辩青春，筑梦同行”校园辩论赛三等奖（数学与系统科学学院，2024.5） ＋3</t>
  </si>
  <si>
    <t xml:space="preserve">1.“百辩青春，筑梦同行”校园辩论赛获得三等奖（数学与系统科学学院，2024.5） +3分  </t>
  </si>
  <si>
    <t>1.沈阳师范大学第十九届健身运动大会普通男子组比赛第一名（数学与系统科学学院，2023.9.26-27） +10分
2.“百辩青春，筑梦同行”校园辩论赛获得三等奖（数学与系统科学学院，2024.5） +3分</t>
  </si>
  <si>
    <t>1.2024数学与系统科学学院军歌大赛三等奖（数学与系统科学学院，2024.4） +3
2.沈阳师范大学运动会最佳表演奖（沈阳师范大学，2023） +10</t>
  </si>
  <si>
    <t>1.数院军歌嘹亮比赛三等奖(数学与系统科学学院，2024.4.16） +3</t>
  </si>
  <si>
    <t>1.军歌嘹亮比赛三等奖（数学与系统科学学院，2024.4） +3
2.巧手暖“心”，折出“心”意折纸大赛三等奖（数学与系统科学学院，2024.5） +3</t>
  </si>
  <si>
    <t>1.数院大学生军旅歌曲歌咏比赛三等奖（数学与系统科学学院，2024）+3
2.运动会舞蹈啦啦队最佳表演奖（沈阳师范大学，2023.9.26）+10</t>
  </si>
  <si>
    <t>1.“劳有所获，‘寓’见美好”寝室劳动实践VLOG大赛 三等奖（数学与系统科学学院，2024）+3</t>
  </si>
  <si>
    <t>1.“劳有所获，‘寓’见美好”寝室劳动实践VLOG大赛 三等奖（数学与系统科学学院，2024）+3
2.“致敬劳动者，贺卡献给您”优秀贺卡活动 二等奖（数学与系统科学学院，2024）+4</t>
  </si>
  <si>
    <t>1.2024数学与系统科学学院“致敬劳动者，贺卡信给您优秀”照片活动二等奖（数学与系统科学学院，2024.5）+4
2.2024数学与系统科学学院“劳有所获，‘寓’见美好”寝室劳动实践VLOG大赛三等奖（数学与系统科学学院，2024.5）+3</t>
  </si>
  <si>
    <t>1.2024数学与系统科学学院寝室劳动实践vlog大赛获奖三等奖（数学与系统科学学院，2024.5） +3</t>
  </si>
  <si>
    <t>1.巧手暖“心”，折出“心”意 创新手工折纸大赛二等奖（数学与系统科学学院，2024.5.15） +4
2.劳有所获，“寓”见美好vlog设计大赛三等奖（数学与系统科学学院，2024.5.16） +3</t>
  </si>
  <si>
    <t>1.“劳有所获，‘寓’见美好”寝室劳动实践VLOG大赛 三等奖（数学与系统科学学院，2024) +3</t>
  </si>
  <si>
    <t>1.东三省数学建模（辽宁赛区）三等奖 （东北三省数学建模联赛组委会，2024.6）+12
2.沈阳师范大学第五届新媒体大赛校级三等奖 （沈阳师范大学团委，2024.5）+6
3.沈阳师范大学数学与系统科学学院世界读书日海报院级三等奖（数学与系统科学学院，2024.5）+3</t>
  </si>
  <si>
    <t>1.数院寝室劳动实践VLOG大赛一等奖(数学与系统科学学院，2024.5.26) +5
2.校运动会学生大众健身组运转乾坤比赛参与者(数学与系统科学学院，2023.9.26) +1</t>
  </si>
  <si>
    <t>1.获得数院“心暖校园，情系青春”心理剧三等奖（数学与系统科学学院，2024.3）+3
2.获得数院“巧手暖心，折出心意”折纸比赛三等奖（数学于系统科学学院，2024.3）+3
3.获得东三省数学建模联赛本科组三等奖（东北三省数学建模联赛组委会，2024.6）+12</t>
  </si>
  <si>
    <t>1. 数学与系统科学学院“心暖校园，情系青春”校园心理情景剧院初赛三等奖（数学与系统科学学院，2024.3）+3</t>
  </si>
  <si>
    <t>1. 2023.10数学与系统科学学院“振奋青春，'筐出未来”活动一等奖(数学与系统科学学院，2023.10)+5分</t>
  </si>
  <si>
    <t>1.劳有所获“寓”见美好寝室劳动实践VLOG大赛院级一等奖(数学与系统科学学院，2024.5) +5</t>
  </si>
  <si>
    <t>1.“岁寒霜雪至，记录初冬时”冬日校园vlog大赛院级二等奖（数学与系统科学学院，2023.10） +4
2.“劳有所获，“寓”见美好”vlog大赛院级一等奖（数学与系统科学学院，2024.5） +5
3.飞young青春|情暖童心.以爱为港.携爱护航校赛三等奖（沈阳师范大学，2024.6） +3</t>
  </si>
  <si>
    <t>1.“春风化雨，军歌嘹亮”大学生军旅歌曲歌咏比赛二等奖(数学与系统科学学院，2024.4) +4</t>
  </si>
  <si>
    <t xml:space="preserve">1.运动会参与啦啦队获沈阳师范大学第十九届体育运动健身大会学生组最佳表演奖（数学与系统科学学院，2023.9） +10
2.数院劳有所获，“寓”见美好-寝室劳动实践vlog大赛一等奖（数学与系统科学学院，2024.5） +5 </t>
  </si>
  <si>
    <t>1.校运动会4×100+1分（沈阳师范大学，2023.9.28） +1
2.院级篮球比赛一等奖（数学与系统科学学院，2023.10.22） +5</t>
  </si>
  <si>
    <t>1.运动会拉拉队(沈阳师范大学，2023.9.26)  +10
2.劳有所获“寓”见美好寝室劳动实践vlog大赛院级一等奖(数学与系统科学学院，2024.5)  +5</t>
  </si>
  <si>
    <t>1.“振奋青春，‘筐’出未来”篮球比赛院级一等奖（数学与系统科学学院，2023.10） +5</t>
  </si>
  <si>
    <t>1.“心暖校园，情系青春”心理剧大赛三等奖（数学与系统科学学院，2024.3.17）+3</t>
  </si>
  <si>
    <t>1.数学学院篮球竞赛第一名（数学与系统科学学院，2023年10月）+5</t>
  </si>
  <si>
    <t xml:space="preserve">1.校园心理情景剧大赛三等奖(数学与系统科学学院,2024.3)＋3
2.折纸大赛三等奖(数学与系统科学学院,2024.5)＋3
</t>
  </si>
  <si>
    <t>1.数学与系统科学学院“心暖校园，情系青春”校园心理情景剧院初赛三等奖(数学与系统科学学院，2024.3)  +3</t>
  </si>
  <si>
    <t>1.数学与系统科学学院“心暖校园，情系青春”校园心理情景剧院初赛三等奖(数学与系统科学学院，2024.3) +3</t>
  </si>
  <si>
    <t>1.易班优课国家安全知识竞赛三等奖+3</t>
  </si>
  <si>
    <t>1. 数学与系统科学学院“心暖校园，情系青春”校园心理情景剧院初赛三等奖(数学与系统科学学院，2024.3) +3</t>
  </si>
  <si>
    <t>1.校级体育运动会铅球项目第4名(沈阳师范大学运动会，2023.9.30) +6 
2.篮球比赛获奖第一名(数学与系统科学学院，2023.10.26) +5
3.校级篮球比赛参与者(数学与系统科学学院，2023.12) +1  
4.校级趣味运动会拔河校级第一(沈阳师范大学体育学院.2023.12.12) +10</t>
  </si>
  <si>
    <t>1.沈阳师范大学数学与系统科学学院“春风化雨 军歌嘹亮”大学生军旅歌曲歌咏比赛二等奖（数学与系统科学学院，2024.5.13） +4</t>
  </si>
  <si>
    <t xml:space="preserve">1.“一站式”学生社区生活区区名征集活动入围奖(沈阳师范大学，2024.3) +1
2.“春风化雨 军歌嘹亮”大学生军旅歌曲歌咏比赛二等奖(数学与系统科学学院，2024.4) +4
3.2024年第十七届“认证杯”数学中国数学建模网络挑战赛优秀奖（全球数学建模能力认证中心，2024.7） +4    </t>
  </si>
  <si>
    <t>1.运动会数院啦啦队（沈阳师范大学，2023.9） +10
2.“心暖校园，情系青春”校园心理情景剧三等奖（数学与系统科学学院，2024.3） +3</t>
  </si>
  <si>
    <t>1.“致敬劳动者，贺卡献给您”优秀照片活动三等奖（数学与系统科学学院，2024.5） +3
2.“心暖校园，情系青春”校园心理情景剧三等奖（数学与系统科学学，2024.3） +3
3.运动会数院啦啦队（数学与系统科学学院，2023.9） +10</t>
  </si>
  <si>
    <t>1.“振奋青春，‘筐’出未来”活动一等奖（数学与系统科学学院，2023.10） +5</t>
  </si>
  <si>
    <t>1.校园心理情景剧初赛三等奖(数学与系统科学学院,2024.3) +3分
2.运动会拉拉队表演(沈阳师范大学，2023.9.15) +10分</t>
  </si>
  <si>
    <t>1.校园心理情景剧初赛三等奖(数学与系统科学学院,2024.3)+3分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</si>
</sst>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b/>
      <sz val="14"/>
      <color theme="1"/>
      <name val="宋体"/>
      <charset val="134"/>
      <scheme val="minor"/>
    </font>
    <font>
      <sz val="14"/>
      <color theme="1"/>
      <name val="宋体"/>
      <charset val="134"/>
      <scheme val="minor"/>
    </font>
    <font>
      <b/>
      <sz val="18"/>
      <color theme="1"/>
      <name val="宋体"/>
      <charset val="134"/>
      <scheme val="minor"/>
    </font>
    <font>
      <sz val="11"/>
      <color theme="1"/>
      <name val="宋体"/>
      <charset val="134"/>
    </font>
    <font>
      <sz val="11"/>
      <color rgb="FF000000"/>
      <name val="宋体"/>
      <charset val="134"/>
    </font>
    <font>
      <sz val="12"/>
      <color rgb="FF000000"/>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4" tint="0.399975585192419"/>
        <bgColor indexed="64"/>
      </patternFill>
    </fill>
    <fill>
      <patternFill patternType="solid">
        <fgColor theme="2"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5" borderId="10" applyNumberFormat="0" applyAlignment="0" applyProtection="0">
      <alignment vertical="center"/>
    </xf>
    <xf numFmtId="0" fontId="17" fillId="6" borderId="11" applyNumberFormat="0" applyAlignment="0" applyProtection="0">
      <alignment vertical="center"/>
    </xf>
    <xf numFmtId="0" fontId="18" fillId="6" borderId="10" applyNumberFormat="0" applyAlignment="0" applyProtection="0">
      <alignment vertical="center"/>
    </xf>
    <xf numFmtId="0" fontId="19" fillId="7"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2"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60">
    <xf numFmtId="0" fontId="0" fillId="0" borderId="0" xfId="0">
      <alignment vertical="center"/>
    </xf>
    <xf numFmtId="0" fontId="1" fillId="0" borderId="0" xfId="0" applyFont="1" applyAlignment="1">
      <alignment vertical="center" wrapText="1"/>
    </xf>
    <xf numFmtId="0" fontId="2" fillId="0" borderId="0" xfId="0" applyFont="1" applyAlignment="1">
      <alignment vertical="center" wrapText="1"/>
    </xf>
    <xf numFmtId="0" fontId="2" fillId="0" borderId="0" xfId="0" applyFo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176"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5" fillId="2" borderId="1" xfId="0" applyFont="1" applyFill="1" applyBorder="1" applyAlignment="1">
      <alignment horizontal="center" vertical="center"/>
    </xf>
    <xf numFmtId="0" fontId="5"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5" fillId="2"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6"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2" xfId="0" applyFont="1" applyBorder="1" applyAlignment="1">
      <alignment vertical="center" wrapText="1"/>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6" fillId="0" borderId="1" xfId="0" applyFont="1" applyBorder="1">
      <alignment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0" fillId="0" borderId="1" xfId="0"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1" fillId="0" borderId="0" xfId="0" applyFont="1" applyAlignment="1">
      <alignment horizontal="center" vertical="center" wrapText="1"/>
    </xf>
    <xf numFmtId="0" fontId="0" fillId="0" borderId="1"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9"/>
  <sheetViews>
    <sheetView zoomScale="70" zoomScaleNormal="70" workbookViewId="0">
      <selection activeCell="J11" sqref="J11"/>
    </sheetView>
  </sheetViews>
  <sheetFormatPr defaultColWidth="9" defaultRowHeight="18.75"/>
  <cols>
    <col min="1" max="1" width="4.46666666666667" style="3" customWidth="1"/>
    <col min="2" max="3" width="8.75" style="3" customWidth="1"/>
    <col min="4" max="4" width="7.85833333333333" style="3" customWidth="1"/>
    <col min="5" max="5" width="8.21666666666667" style="3" customWidth="1"/>
    <col min="6" max="6" width="6.96666666666667" style="3" customWidth="1"/>
    <col min="7" max="7" width="7.85" style="3" customWidth="1"/>
    <col min="8" max="8" width="8.20833333333333" style="3" customWidth="1"/>
    <col min="9" max="9" width="7.5" style="3" customWidth="1"/>
    <col min="10" max="10" width="48.3666666666667" style="3" customWidth="1"/>
    <col min="11" max="11" width="21.8666666666667" style="3" customWidth="1"/>
    <col min="12" max="12" width="6.4" style="3" customWidth="1"/>
    <col min="13" max="13" width="11.2666666666667" style="3" customWidth="1"/>
    <col min="14" max="14" width="10.3583333333333" style="3" customWidth="1"/>
    <col min="15" max="15" width="11.4333333333333" style="3" customWidth="1"/>
    <col min="16" max="16" width="11.4" style="3" customWidth="1"/>
    <col min="17" max="16384" width="9" style="3"/>
  </cols>
  <sheetData>
    <row r="1" ht="48" customHeight="1" spans="1:16">
      <c r="A1" s="4" t="s">
        <v>0</v>
      </c>
      <c r="B1" s="4"/>
      <c r="C1" s="4"/>
      <c r="D1" s="4"/>
      <c r="E1" s="4"/>
      <c r="F1" s="4"/>
      <c r="G1" s="4"/>
      <c r="H1" s="4"/>
      <c r="I1" s="4"/>
      <c r="J1" s="4"/>
      <c r="K1" s="4"/>
      <c r="L1" s="4"/>
      <c r="M1" s="4"/>
      <c r="N1" s="4"/>
      <c r="O1" s="4"/>
      <c r="P1" s="4"/>
    </row>
    <row r="2" spans="1:4">
      <c r="A2" s="5" t="s">
        <v>1</v>
      </c>
      <c r="B2" s="5"/>
      <c r="C2" s="5"/>
      <c r="D2" s="5"/>
    </row>
    <row r="3" s="58" customFormat="1" ht="71" customHeight="1" spans="1:16">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row>
    <row r="4" ht="24" customHeight="1" spans="1:16">
      <c r="A4" s="7">
        <v>1</v>
      </c>
      <c r="B4" s="8">
        <v>23197018</v>
      </c>
      <c r="C4" s="8" t="s">
        <v>18</v>
      </c>
      <c r="D4" s="9">
        <v>74.7</v>
      </c>
      <c r="E4" s="7">
        <f>RANK(D4,$D$4:$D$67)</f>
        <v>35</v>
      </c>
      <c r="F4" s="9">
        <v>60</v>
      </c>
      <c r="G4" s="7">
        <f>RANK(F4,$F$4:$F$67)</f>
        <v>60</v>
      </c>
      <c r="H4" s="9">
        <v>50</v>
      </c>
      <c r="I4" s="7">
        <f>RANK(H4,$H$4:$H$67)</f>
        <v>52</v>
      </c>
      <c r="J4" s="9">
        <f>D4*0.7+F4*0.2+H4*0.1</f>
        <v>69.29</v>
      </c>
      <c r="K4" s="7">
        <f>RANK(J4,$J$4:$J$67)</f>
        <v>42</v>
      </c>
      <c r="L4" s="59" t="s">
        <v>19</v>
      </c>
      <c r="M4" s="7" t="s">
        <v>20</v>
      </c>
      <c r="N4" s="59" t="s">
        <v>21</v>
      </c>
      <c r="O4" s="7"/>
      <c r="P4" s="20" t="s">
        <v>22</v>
      </c>
    </row>
    <row r="5" ht="24" customHeight="1" spans="1:16">
      <c r="A5" s="7">
        <v>2</v>
      </c>
      <c r="B5" s="8">
        <v>23197002</v>
      </c>
      <c r="C5" s="8" t="s">
        <v>23</v>
      </c>
      <c r="D5" s="9">
        <v>66.68</v>
      </c>
      <c r="E5" s="7">
        <f t="shared" ref="E5:E36" si="0">RANK(D5,$D$4:$D$67)</f>
        <v>62</v>
      </c>
      <c r="F5" s="9">
        <v>60</v>
      </c>
      <c r="G5" s="7">
        <f t="shared" ref="G5:G36" si="1">RANK(F5,$F$4:$F$67)</f>
        <v>60</v>
      </c>
      <c r="H5" s="9">
        <v>50</v>
      </c>
      <c r="I5" s="7">
        <f t="shared" ref="I5:I36" si="2">RANK(H5,$H$4:$H$67)</f>
        <v>52</v>
      </c>
      <c r="J5" s="9">
        <f t="shared" ref="J5:J36" si="3">D5*0.7+F5*0.2+H5*0.1</f>
        <v>63.676</v>
      </c>
      <c r="K5" s="7">
        <f t="shared" ref="K5:K36" si="4">RANK(J5,$J$4:$J$67)</f>
        <v>63</v>
      </c>
      <c r="L5" s="59" t="s">
        <v>24</v>
      </c>
      <c r="M5" s="7">
        <v>418</v>
      </c>
      <c r="N5" s="59" t="s">
        <v>21</v>
      </c>
      <c r="O5" s="7"/>
      <c r="P5" s="20" t="s">
        <v>22</v>
      </c>
    </row>
    <row r="6" ht="24" customHeight="1" spans="1:16">
      <c r="A6" s="7">
        <v>3</v>
      </c>
      <c r="B6" s="8">
        <v>23197004</v>
      </c>
      <c r="C6" s="8" t="s">
        <v>25</v>
      </c>
      <c r="D6" s="9">
        <v>89.36</v>
      </c>
      <c r="E6" s="7">
        <f t="shared" si="0"/>
        <v>2</v>
      </c>
      <c r="F6" s="9">
        <v>63.5</v>
      </c>
      <c r="G6" s="7">
        <f t="shared" si="1"/>
        <v>23</v>
      </c>
      <c r="H6" s="9">
        <v>57</v>
      </c>
      <c r="I6" s="7">
        <f t="shared" si="2"/>
        <v>16</v>
      </c>
      <c r="J6" s="9">
        <f t="shared" si="3"/>
        <v>80.952</v>
      </c>
      <c r="K6" s="7">
        <f t="shared" si="4"/>
        <v>2</v>
      </c>
      <c r="L6" s="59" t="s">
        <v>26</v>
      </c>
      <c r="M6" s="7" t="s">
        <v>20</v>
      </c>
      <c r="N6" s="59" t="s">
        <v>21</v>
      </c>
      <c r="O6" s="7"/>
      <c r="P6" s="20" t="s">
        <v>22</v>
      </c>
    </row>
    <row r="7" ht="24" customHeight="1" spans="1:16">
      <c r="A7" s="7">
        <v>4</v>
      </c>
      <c r="B7" s="8">
        <v>23197006</v>
      </c>
      <c r="C7" s="8" t="s">
        <v>27</v>
      </c>
      <c r="D7" s="9">
        <v>72.35</v>
      </c>
      <c r="E7" s="7">
        <f t="shared" si="0"/>
        <v>45</v>
      </c>
      <c r="F7" s="9">
        <v>64</v>
      </c>
      <c r="G7" s="7">
        <f t="shared" si="1"/>
        <v>21</v>
      </c>
      <c r="H7" s="9">
        <v>53</v>
      </c>
      <c r="I7" s="7">
        <f t="shared" si="2"/>
        <v>35</v>
      </c>
      <c r="J7" s="9">
        <f t="shared" si="3"/>
        <v>68.745</v>
      </c>
      <c r="K7" s="7">
        <f t="shared" si="4"/>
        <v>45</v>
      </c>
      <c r="L7" s="59" t="s">
        <v>28</v>
      </c>
      <c r="M7" s="7" t="s">
        <v>20</v>
      </c>
      <c r="N7" s="59" t="s">
        <v>21</v>
      </c>
      <c r="O7" s="7"/>
      <c r="P7" s="20" t="s">
        <v>22</v>
      </c>
    </row>
    <row r="8" ht="24" customHeight="1" spans="1:16">
      <c r="A8" s="7">
        <v>5</v>
      </c>
      <c r="B8" s="8">
        <v>23197007</v>
      </c>
      <c r="C8" s="8" t="s">
        <v>29</v>
      </c>
      <c r="D8" s="9">
        <v>78.06</v>
      </c>
      <c r="E8" s="7">
        <f t="shared" si="0"/>
        <v>21</v>
      </c>
      <c r="F8" s="9">
        <v>62</v>
      </c>
      <c r="G8" s="7">
        <f t="shared" si="1"/>
        <v>41</v>
      </c>
      <c r="H8" s="9">
        <v>56</v>
      </c>
      <c r="I8" s="7">
        <f t="shared" si="2"/>
        <v>22</v>
      </c>
      <c r="J8" s="9">
        <f t="shared" si="3"/>
        <v>72.642</v>
      </c>
      <c r="K8" s="7">
        <f t="shared" si="4"/>
        <v>23</v>
      </c>
      <c r="L8" s="59" t="s">
        <v>30</v>
      </c>
      <c r="M8" s="7" t="s">
        <v>20</v>
      </c>
      <c r="N8" s="59" t="s">
        <v>21</v>
      </c>
      <c r="O8" s="7"/>
      <c r="P8" s="20" t="s">
        <v>22</v>
      </c>
    </row>
    <row r="9" ht="24" customHeight="1" spans="1:16">
      <c r="A9" s="7">
        <v>6</v>
      </c>
      <c r="B9" s="8">
        <v>23197010</v>
      </c>
      <c r="C9" s="8" t="s">
        <v>31</v>
      </c>
      <c r="D9" s="9">
        <v>71.32</v>
      </c>
      <c r="E9" s="7">
        <f t="shared" si="0"/>
        <v>48</v>
      </c>
      <c r="F9" s="9">
        <v>60</v>
      </c>
      <c r="G9" s="7">
        <f t="shared" si="1"/>
        <v>60</v>
      </c>
      <c r="H9" s="9">
        <v>50</v>
      </c>
      <c r="I9" s="7">
        <f t="shared" si="2"/>
        <v>52</v>
      </c>
      <c r="J9" s="9">
        <f t="shared" si="3"/>
        <v>66.924</v>
      </c>
      <c r="K9" s="7">
        <f t="shared" si="4"/>
        <v>53</v>
      </c>
      <c r="L9" s="59" t="s">
        <v>32</v>
      </c>
      <c r="M9" s="7" t="s">
        <v>20</v>
      </c>
      <c r="N9" s="59" t="s">
        <v>33</v>
      </c>
      <c r="O9" s="7"/>
      <c r="P9" s="20" t="s">
        <v>22</v>
      </c>
    </row>
    <row r="10" ht="24" customHeight="1" spans="1:16">
      <c r="A10" s="7">
        <v>7</v>
      </c>
      <c r="B10" s="8">
        <v>23197011</v>
      </c>
      <c r="C10" s="8" t="s">
        <v>34</v>
      </c>
      <c r="D10" s="9">
        <v>70.81</v>
      </c>
      <c r="E10" s="7">
        <f t="shared" si="0"/>
        <v>53</v>
      </c>
      <c r="F10" s="9">
        <v>65.5</v>
      </c>
      <c r="G10" s="7">
        <f t="shared" si="1"/>
        <v>14</v>
      </c>
      <c r="H10" s="9">
        <v>73</v>
      </c>
      <c r="I10" s="7">
        <f t="shared" si="2"/>
        <v>1</v>
      </c>
      <c r="J10" s="9">
        <f t="shared" si="3"/>
        <v>69.967</v>
      </c>
      <c r="K10" s="7">
        <f t="shared" si="4"/>
        <v>39</v>
      </c>
      <c r="L10" s="59" t="s">
        <v>35</v>
      </c>
      <c r="M10" s="7" t="s">
        <v>20</v>
      </c>
      <c r="N10" s="59" t="s">
        <v>21</v>
      </c>
      <c r="O10" s="7"/>
      <c r="P10" s="20" t="s">
        <v>22</v>
      </c>
    </row>
    <row r="11" ht="24" customHeight="1" spans="1:16">
      <c r="A11" s="7">
        <v>8</v>
      </c>
      <c r="B11" s="8">
        <v>23197014</v>
      </c>
      <c r="C11" s="8" t="s">
        <v>36</v>
      </c>
      <c r="D11" s="9">
        <v>69.44</v>
      </c>
      <c r="E11" s="7">
        <f t="shared" si="0"/>
        <v>56</v>
      </c>
      <c r="F11" s="9">
        <v>63</v>
      </c>
      <c r="G11" s="7">
        <f t="shared" si="1"/>
        <v>30</v>
      </c>
      <c r="H11" s="9">
        <v>50</v>
      </c>
      <c r="I11" s="7">
        <f t="shared" si="2"/>
        <v>52</v>
      </c>
      <c r="J11" s="9">
        <f t="shared" si="3"/>
        <v>66.208</v>
      </c>
      <c r="K11" s="7">
        <f t="shared" si="4"/>
        <v>57</v>
      </c>
      <c r="L11" s="59" t="s">
        <v>37</v>
      </c>
      <c r="M11" s="7" t="s">
        <v>20</v>
      </c>
      <c r="N11" s="59" t="s">
        <v>21</v>
      </c>
      <c r="O11" s="7"/>
      <c r="P11" s="20" t="s">
        <v>22</v>
      </c>
    </row>
    <row r="12" ht="24" customHeight="1" spans="1:16">
      <c r="A12" s="7">
        <v>9</v>
      </c>
      <c r="B12" s="8">
        <v>23197016</v>
      </c>
      <c r="C12" s="8" t="s">
        <v>38</v>
      </c>
      <c r="D12" s="9">
        <v>72.54</v>
      </c>
      <c r="E12" s="7">
        <f t="shared" si="0"/>
        <v>44</v>
      </c>
      <c r="F12" s="9">
        <v>63</v>
      </c>
      <c r="G12" s="7">
        <f t="shared" si="1"/>
        <v>30</v>
      </c>
      <c r="H12" s="9">
        <v>55</v>
      </c>
      <c r="I12" s="7">
        <f t="shared" si="2"/>
        <v>27</v>
      </c>
      <c r="J12" s="9">
        <f t="shared" si="3"/>
        <v>68.878</v>
      </c>
      <c r="K12" s="7">
        <f t="shared" si="4"/>
        <v>43</v>
      </c>
      <c r="L12" s="59" t="s">
        <v>39</v>
      </c>
      <c r="M12" s="7" t="s">
        <v>20</v>
      </c>
      <c r="N12" s="59" t="s">
        <v>21</v>
      </c>
      <c r="O12" s="7"/>
      <c r="P12" s="20" t="s">
        <v>22</v>
      </c>
    </row>
    <row r="13" ht="24" customHeight="1" spans="1:16">
      <c r="A13" s="7">
        <v>10</v>
      </c>
      <c r="B13" s="8">
        <v>23197019</v>
      </c>
      <c r="C13" s="8" t="s">
        <v>40</v>
      </c>
      <c r="D13" s="9">
        <v>69.37</v>
      </c>
      <c r="E13" s="7">
        <f t="shared" si="0"/>
        <v>57</v>
      </c>
      <c r="F13" s="9">
        <v>61</v>
      </c>
      <c r="G13" s="7">
        <f t="shared" si="1"/>
        <v>50</v>
      </c>
      <c r="H13" s="9">
        <v>50</v>
      </c>
      <c r="I13" s="7">
        <f t="shared" si="2"/>
        <v>52</v>
      </c>
      <c r="J13" s="9">
        <f t="shared" si="3"/>
        <v>65.759</v>
      </c>
      <c r="K13" s="7">
        <f t="shared" si="4"/>
        <v>58</v>
      </c>
      <c r="L13" s="59" t="s">
        <v>41</v>
      </c>
      <c r="M13" s="7" t="s">
        <v>20</v>
      </c>
      <c r="N13" s="59" t="s">
        <v>21</v>
      </c>
      <c r="O13" s="7"/>
      <c r="P13" s="20" t="s">
        <v>22</v>
      </c>
    </row>
    <row r="14" ht="24" customHeight="1" spans="1:16">
      <c r="A14" s="7">
        <v>11</v>
      </c>
      <c r="B14" s="8">
        <v>23197022</v>
      </c>
      <c r="C14" s="8" t="s">
        <v>42</v>
      </c>
      <c r="D14" s="9">
        <v>86.19</v>
      </c>
      <c r="E14" s="7">
        <f t="shared" si="0"/>
        <v>4</v>
      </c>
      <c r="F14" s="9">
        <v>67</v>
      </c>
      <c r="G14" s="7">
        <f t="shared" si="1"/>
        <v>8</v>
      </c>
      <c r="H14" s="9">
        <v>57</v>
      </c>
      <c r="I14" s="7">
        <f t="shared" si="2"/>
        <v>16</v>
      </c>
      <c r="J14" s="9">
        <f t="shared" si="3"/>
        <v>79.433</v>
      </c>
      <c r="K14" s="7">
        <f t="shared" si="4"/>
        <v>4</v>
      </c>
      <c r="L14" s="59" t="s">
        <v>43</v>
      </c>
      <c r="M14" s="7" t="s">
        <v>20</v>
      </c>
      <c r="N14" s="59" t="s">
        <v>33</v>
      </c>
      <c r="O14" s="7"/>
      <c r="P14" s="20" t="s">
        <v>22</v>
      </c>
    </row>
    <row r="15" ht="24" customHeight="1" spans="1:16">
      <c r="A15" s="7">
        <v>12</v>
      </c>
      <c r="B15" s="8">
        <v>23197023</v>
      </c>
      <c r="C15" s="8" t="s">
        <v>44</v>
      </c>
      <c r="D15" s="9">
        <v>74.66</v>
      </c>
      <c r="E15" s="7">
        <f t="shared" si="0"/>
        <v>36</v>
      </c>
      <c r="F15" s="9">
        <v>64.5</v>
      </c>
      <c r="G15" s="7">
        <f t="shared" si="1"/>
        <v>18</v>
      </c>
      <c r="H15" s="9">
        <v>57</v>
      </c>
      <c r="I15" s="7">
        <f t="shared" si="2"/>
        <v>16</v>
      </c>
      <c r="J15" s="9">
        <f t="shared" si="3"/>
        <v>70.862</v>
      </c>
      <c r="K15" s="7">
        <f t="shared" si="4"/>
        <v>33</v>
      </c>
      <c r="L15" s="59" t="s">
        <v>45</v>
      </c>
      <c r="M15" s="7" t="s">
        <v>20</v>
      </c>
      <c r="N15" s="59" t="s">
        <v>21</v>
      </c>
      <c r="O15" s="7"/>
      <c r="P15" s="20" t="s">
        <v>22</v>
      </c>
    </row>
    <row r="16" ht="24" customHeight="1" spans="1:16">
      <c r="A16" s="7">
        <v>13</v>
      </c>
      <c r="B16" s="8">
        <v>23197026</v>
      </c>
      <c r="C16" s="8" t="s">
        <v>46</v>
      </c>
      <c r="D16" s="9">
        <v>74.93</v>
      </c>
      <c r="E16" s="7">
        <f t="shared" si="0"/>
        <v>34</v>
      </c>
      <c r="F16" s="9">
        <v>60.5</v>
      </c>
      <c r="G16" s="7">
        <f t="shared" si="1"/>
        <v>55</v>
      </c>
      <c r="H16" s="9">
        <v>50</v>
      </c>
      <c r="I16" s="7">
        <f t="shared" si="2"/>
        <v>52</v>
      </c>
      <c r="J16" s="9">
        <f t="shared" si="3"/>
        <v>69.551</v>
      </c>
      <c r="K16" s="7">
        <f t="shared" si="4"/>
        <v>41</v>
      </c>
      <c r="L16" s="59" t="s">
        <v>47</v>
      </c>
      <c r="M16" s="7" t="s">
        <v>20</v>
      </c>
      <c r="N16" s="59" t="s">
        <v>33</v>
      </c>
      <c r="O16" s="7"/>
      <c r="P16" s="20" t="s">
        <v>22</v>
      </c>
    </row>
    <row r="17" ht="24" customHeight="1" spans="1:16">
      <c r="A17" s="7">
        <v>14</v>
      </c>
      <c r="B17" s="8">
        <v>23197027</v>
      </c>
      <c r="C17" s="8" t="s">
        <v>48</v>
      </c>
      <c r="D17" s="9">
        <v>71.53</v>
      </c>
      <c r="E17" s="7">
        <f t="shared" si="0"/>
        <v>47</v>
      </c>
      <c r="F17" s="9">
        <v>64</v>
      </c>
      <c r="G17" s="7">
        <f t="shared" si="1"/>
        <v>21</v>
      </c>
      <c r="H17" s="9">
        <v>58</v>
      </c>
      <c r="I17" s="7">
        <f t="shared" si="2"/>
        <v>15</v>
      </c>
      <c r="J17" s="9">
        <f t="shared" si="3"/>
        <v>68.671</v>
      </c>
      <c r="K17" s="7">
        <f t="shared" si="4"/>
        <v>46</v>
      </c>
      <c r="L17" s="59" t="s">
        <v>49</v>
      </c>
      <c r="M17" s="7">
        <v>450</v>
      </c>
      <c r="N17" s="59" t="s">
        <v>21</v>
      </c>
      <c r="O17" s="7"/>
      <c r="P17" s="20" t="s">
        <v>22</v>
      </c>
    </row>
    <row r="18" ht="24" customHeight="1" spans="1:16">
      <c r="A18" s="7">
        <v>15</v>
      </c>
      <c r="B18" s="8">
        <v>23197030</v>
      </c>
      <c r="C18" s="8" t="s">
        <v>50</v>
      </c>
      <c r="D18" s="9">
        <v>82.99</v>
      </c>
      <c r="E18" s="7">
        <f t="shared" si="0"/>
        <v>6</v>
      </c>
      <c r="F18" s="9">
        <v>66</v>
      </c>
      <c r="G18" s="7">
        <f t="shared" si="1"/>
        <v>11</v>
      </c>
      <c r="H18" s="9">
        <v>53</v>
      </c>
      <c r="I18" s="7">
        <f t="shared" si="2"/>
        <v>35</v>
      </c>
      <c r="J18" s="9">
        <f t="shared" si="3"/>
        <v>76.593</v>
      </c>
      <c r="K18" s="7">
        <f t="shared" si="4"/>
        <v>7</v>
      </c>
      <c r="L18" s="59" t="s">
        <v>51</v>
      </c>
      <c r="M18" s="7" t="s">
        <v>20</v>
      </c>
      <c r="N18" s="59" t="s">
        <v>33</v>
      </c>
      <c r="O18" s="7"/>
      <c r="P18" s="20" t="s">
        <v>22</v>
      </c>
    </row>
    <row r="19" ht="24" customHeight="1" spans="1:16">
      <c r="A19" s="7">
        <v>16</v>
      </c>
      <c r="B19" s="8">
        <v>23197031</v>
      </c>
      <c r="C19" s="8" t="s">
        <v>52</v>
      </c>
      <c r="D19" s="9">
        <v>78.16</v>
      </c>
      <c r="E19" s="7">
        <f t="shared" si="0"/>
        <v>19</v>
      </c>
      <c r="F19" s="9">
        <v>61.5</v>
      </c>
      <c r="G19" s="7">
        <f t="shared" si="1"/>
        <v>45</v>
      </c>
      <c r="H19" s="9">
        <v>50</v>
      </c>
      <c r="I19" s="7">
        <f t="shared" si="2"/>
        <v>52</v>
      </c>
      <c r="J19" s="9">
        <f t="shared" si="3"/>
        <v>72.012</v>
      </c>
      <c r="K19" s="7">
        <f t="shared" si="4"/>
        <v>26</v>
      </c>
      <c r="L19" s="59" t="s">
        <v>53</v>
      </c>
      <c r="M19" s="7" t="s">
        <v>20</v>
      </c>
      <c r="N19" s="59" t="s">
        <v>33</v>
      </c>
      <c r="O19" s="7"/>
      <c r="P19" s="20" t="s">
        <v>22</v>
      </c>
    </row>
    <row r="20" ht="24" customHeight="1" spans="1:16">
      <c r="A20" s="7">
        <v>17</v>
      </c>
      <c r="B20" s="8">
        <v>23197034</v>
      </c>
      <c r="C20" s="8" t="s">
        <v>54</v>
      </c>
      <c r="D20" s="9">
        <v>74.43</v>
      </c>
      <c r="E20" s="7">
        <f t="shared" si="0"/>
        <v>37</v>
      </c>
      <c r="F20" s="9">
        <v>65.5</v>
      </c>
      <c r="G20" s="7">
        <f t="shared" si="1"/>
        <v>14</v>
      </c>
      <c r="H20" s="9">
        <v>53</v>
      </c>
      <c r="I20" s="7">
        <f t="shared" si="2"/>
        <v>35</v>
      </c>
      <c r="J20" s="9">
        <f t="shared" si="3"/>
        <v>70.501</v>
      </c>
      <c r="K20" s="7">
        <f t="shared" si="4"/>
        <v>37</v>
      </c>
      <c r="L20" s="59" t="s">
        <v>19</v>
      </c>
      <c r="M20" s="7" t="s">
        <v>20</v>
      </c>
      <c r="N20" s="59" t="s">
        <v>33</v>
      </c>
      <c r="O20" s="7"/>
      <c r="P20" s="20" t="s">
        <v>22</v>
      </c>
    </row>
    <row r="21" ht="24" customHeight="1" spans="1:16">
      <c r="A21" s="7">
        <v>18</v>
      </c>
      <c r="B21" s="8">
        <v>23197035</v>
      </c>
      <c r="C21" s="8" t="s">
        <v>55</v>
      </c>
      <c r="D21" s="9">
        <v>79.16</v>
      </c>
      <c r="E21" s="7">
        <f t="shared" si="0"/>
        <v>14</v>
      </c>
      <c r="F21" s="9">
        <v>62</v>
      </c>
      <c r="G21" s="7">
        <f t="shared" si="1"/>
        <v>41</v>
      </c>
      <c r="H21" s="9">
        <v>53</v>
      </c>
      <c r="I21" s="7">
        <f t="shared" si="2"/>
        <v>35</v>
      </c>
      <c r="J21" s="9">
        <f t="shared" si="3"/>
        <v>73.112</v>
      </c>
      <c r="K21" s="7">
        <f t="shared" si="4"/>
        <v>20</v>
      </c>
      <c r="L21" s="59" t="s">
        <v>56</v>
      </c>
      <c r="M21" s="7" t="s">
        <v>20</v>
      </c>
      <c r="N21" s="59" t="s">
        <v>33</v>
      </c>
      <c r="O21" s="7"/>
      <c r="P21" s="20" t="s">
        <v>22</v>
      </c>
    </row>
    <row r="22" ht="24" customHeight="1" spans="1:16">
      <c r="A22" s="7">
        <v>19</v>
      </c>
      <c r="B22" s="8">
        <v>23197038</v>
      </c>
      <c r="C22" s="8" t="s">
        <v>57</v>
      </c>
      <c r="D22" s="9">
        <v>76.63</v>
      </c>
      <c r="E22" s="7">
        <f t="shared" si="0"/>
        <v>27</v>
      </c>
      <c r="F22" s="9">
        <v>60</v>
      </c>
      <c r="G22" s="7">
        <f t="shared" si="1"/>
        <v>60</v>
      </c>
      <c r="H22" s="9">
        <v>53</v>
      </c>
      <c r="I22" s="7">
        <f t="shared" si="2"/>
        <v>35</v>
      </c>
      <c r="J22" s="9">
        <f t="shared" si="3"/>
        <v>70.941</v>
      </c>
      <c r="K22" s="7">
        <f t="shared" si="4"/>
        <v>32</v>
      </c>
      <c r="L22" s="59" t="s">
        <v>58</v>
      </c>
      <c r="M22" s="7" t="s">
        <v>20</v>
      </c>
      <c r="N22" s="59" t="s">
        <v>33</v>
      </c>
      <c r="O22" s="7"/>
      <c r="P22" s="20" t="s">
        <v>22</v>
      </c>
    </row>
    <row r="23" ht="24" customHeight="1" spans="1:16">
      <c r="A23" s="7">
        <v>20</v>
      </c>
      <c r="B23" s="8">
        <v>23197039</v>
      </c>
      <c r="C23" s="8" t="s">
        <v>59</v>
      </c>
      <c r="D23" s="9">
        <v>78.15</v>
      </c>
      <c r="E23" s="7">
        <f t="shared" si="0"/>
        <v>20</v>
      </c>
      <c r="F23" s="9">
        <v>61.5</v>
      </c>
      <c r="G23" s="7">
        <f t="shared" si="1"/>
        <v>45</v>
      </c>
      <c r="H23" s="9">
        <v>63</v>
      </c>
      <c r="I23" s="7">
        <f t="shared" si="2"/>
        <v>9</v>
      </c>
      <c r="J23" s="9">
        <f t="shared" si="3"/>
        <v>73.305</v>
      </c>
      <c r="K23" s="7">
        <f t="shared" si="4"/>
        <v>17</v>
      </c>
      <c r="L23" s="59" t="s">
        <v>60</v>
      </c>
      <c r="M23" s="7" t="s">
        <v>20</v>
      </c>
      <c r="N23" s="59" t="s">
        <v>33</v>
      </c>
      <c r="O23" s="7"/>
      <c r="P23" s="20" t="s">
        <v>22</v>
      </c>
    </row>
    <row r="24" ht="24" customHeight="1" spans="1:16">
      <c r="A24" s="7">
        <v>21</v>
      </c>
      <c r="B24" s="8">
        <v>23197042</v>
      </c>
      <c r="C24" s="8" t="s">
        <v>61</v>
      </c>
      <c r="D24" s="9">
        <v>75.69</v>
      </c>
      <c r="E24" s="7">
        <f t="shared" si="0"/>
        <v>31</v>
      </c>
      <c r="F24" s="9">
        <v>68</v>
      </c>
      <c r="G24" s="7">
        <f t="shared" si="1"/>
        <v>5</v>
      </c>
      <c r="H24" s="9">
        <v>63</v>
      </c>
      <c r="I24" s="7">
        <f t="shared" si="2"/>
        <v>9</v>
      </c>
      <c r="J24" s="9">
        <f t="shared" si="3"/>
        <v>72.883</v>
      </c>
      <c r="K24" s="7">
        <f t="shared" si="4"/>
        <v>22</v>
      </c>
      <c r="L24" s="59" t="s">
        <v>62</v>
      </c>
      <c r="M24" s="7">
        <v>490</v>
      </c>
      <c r="N24" s="59" t="s">
        <v>21</v>
      </c>
      <c r="O24" s="7"/>
      <c r="P24" s="20" t="s">
        <v>22</v>
      </c>
    </row>
    <row r="25" ht="24" customHeight="1" spans="1:16">
      <c r="A25" s="7">
        <v>22</v>
      </c>
      <c r="B25" s="8">
        <v>23197044</v>
      </c>
      <c r="C25" s="8" t="s">
        <v>63</v>
      </c>
      <c r="D25" s="9">
        <v>74.43</v>
      </c>
      <c r="E25" s="7">
        <f t="shared" si="0"/>
        <v>37</v>
      </c>
      <c r="F25" s="9">
        <v>62.5</v>
      </c>
      <c r="G25" s="7">
        <f t="shared" si="1"/>
        <v>37</v>
      </c>
      <c r="H25" s="9">
        <v>53</v>
      </c>
      <c r="I25" s="7">
        <f t="shared" si="2"/>
        <v>35</v>
      </c>
      <c r="J25" s="9">
        <f t="shared" si="3"/>
        <v>69.901</v>
      </c>
      <c r="K25" s="7">
        <f t="shared" si="4"/>
        <v>40</v>
      </c>
      <c r="L25" s="59" t="s">
        <v>64</v>
      </c>
      <c r="M25" s="7">
        <v>462</v>
      </c>
      <c r="N25" s="59" t="s">
        <v>21</v>
      </c>
      <c r="O25" s="7"/>
      <c r="P25" s="20" t="s">
        <v>22</v>
      </c>
    </row>
    <row r="26" ht="24" customHeight="1" spans="1:16">
      <c r="A26" s="7">
        <v>23</v>
      </c>
      <c r="B26" s="8">
        <v>23197046</v>
      </c>
      <c r="C26" s="8" t="s">
        <v>65</v>
      </c>
      <c r="D26" s="9">
        <v>80.95</v>
      </c>
      <c r="E26" s="7">
        <f t="shared" si="0"/>
        <v>9</v>
      </c>
      <c r="F26" s="9">
        <v>65</v>
      </c>
      <c r="G26" s="7">
        <f t="shared" si="1"/>
        <v>16</v>
      </c>
      <c r="H26" s="9">
        <v>56</v>
      </c>
      <c r="I26" s="7">
        <f t="shared" si="2"/>
        <v>22</v>
      </c>
      <c r="J26" s="9">
        <f t="shared" si="3"/>
        <v>75.265</v>
      </c>
      <c r="K26" s="7">
        <f t="shared" si="4"/>
        <v>10</v>
      </c>
      <c r="L26" s="59" t="s">
        <v>66</v>
      </c>
      <c r="M26" s="7">
        <v>387</v>
      </c>
      <c r="N26" s="59" t="s">
        <v>33</v>
      </c>
      <c r="O26" s="7"/>
      <c r="P26" s="20" t="s">
        <v>22</v>
      </c>
    </row>
    <row r="27" ht="24" customHeight="1" spans="1:16">
      <c r="A27" s="7">
        <v>24</v>
      </c>
      <c r="B27" s="8">
        <v>23197047</v>
      </c>
      <c r="C27" s="8" t="s">
        <v>67</v>
      </c>
      <c r="D27" s="9">
        <v>82.54</v>
      </c>
      <c r="E27" s="7">
        <f t="shared" si="0"/>
        <v>7</v>
      </c>
      <c r="F27" s="9">
        <v>62.5</v>
      </c>
      <c r="G27" s="7">
        <f t="shared" si="1"/>
        <v>37</v>
      </c>
      <c r="H27" s="9">
        <v>63</v>
      </c>
      <c r="I27" s="7">
        <f t="shared" si="2"/>
        <v>9</v>
      </c>
      <c r="J27" s="9">
        <f t="shared" si="3"/>
        <v>76.578</v>
      </c>
      <c r="K27" s="7">
        <f t="shared" si="4"/>
        <v>8</v>
      </c>
      <c r="L27" s="59" t="s">
        <v>68</v>
      </c>
      <c r="M27" s="7">
        <v>446</v>
      </c>
      <c r="N27" s="59" t="s">
        <v>33</v>
      </c>
      <c r="O27" s="7"/>
      <c r="P27" s="20" t="s">
        <v>22</v>
      </c>
    </row>
    <row r="28" ht="24" customHeight="1" spans="1:16">
      <c r="A28" s="7">
        <v>25</v>
      </c>
      <c r="B28" s="8">
        <v>23197050</v>
      </c>
      <c r="C28" s="8" t="s">
        <v>69</v>
      </c>
      <c r="D28" s="9">
        <v>69.96</v>
      </c>
      <c r="E28" s="7">
        <f t="shared" si="0"/>
        <v>54</v>
      </c>
      <c r="F28" s="9">
        <v>61.5</v>
      </c>
      <c r="G28" s="7">
        <f t="shared" si="1"/>
        <v>45</v>
      </c>
      <c r="H28" s="9">
        <v>53</v>
      </c>
      <c r="I28" s="7">
        <f t="shared" si="2"/>
        <v>35</v>
      </c>
      <c r="J28" s="9">
        <f t="shared" si="3"/>
        <v>66.572</v>
      </c>
      <c r="K28" s="7">
        <f t="shared" si="4"/>
        <v>54</v>
      </c>
      <c r="L28" s="59" t="s">
        <v>70</v>
      </c>
      <c r="M28" s="7">
        <v>396</v>
      </c>
      <c r="N28" s="59" t="s">
        <v>21</v>
      </c>
      <c r="O28" s="7"/>
      <c r="P28" s="20" t="s">
        <v>22</v>
      </c>
    </row>
    <row r="29" ht="24" customHeight="1" spans="1:16">
      <c r="A29" s="7">
        <v>26</v>
      </c>
      <c r="B29" s="8">
        <v>23197051</v>
      </c>
      <c r="C29" s="8" t="s">
        <v>71</v>
      </c>
      <c r="D29" s="9">
        <v>84.88</v>
      </c>
      <c r="E29" s="7">
        <f t="shared" si="0"/>
        <v>5</v>
      </c>
      <c r="F29" s="9">
        <v>63.5</v>
      </c>
      <c r="G29" s="7">
        <f t="shared" si="1"/>
        <v>23</v>
      </c>
      <c r="H29" s="9">
        <v>57</v>
      </c>
      <c r="I29" s="7">
        <f t="shared" si="2"/>
        <v>16</v>
      </c>
      <c r="J29" s="9">
        <f t="shared" si="3"/>
        <v>77.816</v>
      </c>
      <c r="K29" s="7">
        <f t="shared" si="4"/>
        <v>5</v>
      </c>
      <c r="L29" s="59" t="s">
        <v>72</v>
      </c>
      <c r="M29" s="7">
        <v>425</v>
      </c>
      <c r="N29" s="59" t="s">
        <v>33</v>
      </c>
      <c r="O29" s="7"/>
      <c r="P29" s="20" t="s">
        <v>22</v>
      </c>
    </row>
    <row r="30" ht="24" customHeight="1" spans="1:16">
      <c r="A30" s="7">
        <v>27</v>
      </c>
      <c r="B30" s="8">
        <v>23197053</v>
      </c>
      <c r="C30" s="8" t="s">
        <v>73</v>
      </c>
      <c r="D30" s="9">
        <v>79.05</v>
      </c>
      <c r="E30" s="7">
        <f t="shared" si="0"/>
        <v>15</v>
      </c>
      <c r="F30" s="9">
        <v>62.5</v>
      </c>
      <c r="G30" s="7">
        <f t="shared" si="1"/>
        <v>37</v>
      </c>
      <c r="H30" s="9">
        <v>57</v>
      </c>
      <c r="I30" s="7">
        <f t="shared" si="2"/>
        <v>16</v>
      </c>
      <c r="J30" s="9">
        <f t="shared" si="3"/>
        <v>73.535</v>
      </c>
      <c r="K30" s="7">
        <f t="shared" si="4"/>
        <v>15</v>
      </c>
      <c r="L30" s="59" t="s">
        <v>74</v>
      </c>
      <c r="M30" s="7">
        <v>568</v>
      </c>
      <c r="N30" s="59" t="s">
        <v>33</v>
      </c>
      <c r="O30" s="7"/>
      <c r="P30" s="20" t="s">
        <v>22</v>
      </c>
    </row>
    <row r="31" ht="24" customHeight="1" spans="1:16">
      <c r="A31" s="7">
        <v>28</v>
      </c>
      <c r="B31" s="8">
        <v>23197055</v>
      </c>
      <c r="C31" s="8" t="s">
        <v>75</v>
      </c>
      <c r="D31" s="9">
        <v>78.72</v>
      </c>
      <c r="E31" s="7">
        <f t="shared" si="0"/>
        <v>16</v>
      </c>
      <c r="F31" s="9">
        <v>60.5</v>
      </c>
      <c r="G31" s="7">
        <f t="shared" si="1"/>
        <v>55</v>
      </c>
      <c r="H31" s="9">
        <v>53</v>
      </c>
      <c r="I31" s="7">
        <f t="shared" si="2"/>
        <v>35</v>
      </c>
      <c r="J31" s="9">
        <f t="shared" si="3"/>
        <v>72.504</v>
      </c>
      <c r="K31" s="7">
        <f t="shared" si="4"/>
        <v>24</v>
      </c>
      <c r="L31" s="59" t="s">
        <v>76</v>
      </c>
      <c r="M31" s="7">
        <v>481</v>
      </c>
      <c r="N31" s="59" t="s">
        <v>21</v>
      </c>
      <c r="O31" s="7"/>
      <c r="P31" s="20" t="s">
        <v>22</v>
      </c>
    </row>
    <row r="32" ht="24" customHeight="1" spans="1:16">
      <c r="A32" s="7">
        <v>29</v>
      </c>
      <c r="B32" s="8">
        <v>23197058</v>
      </c>
      <c r="C32" s="8" t="s">
        <v>77</v>
      </c>
      <c r="D32" s="9">
        <v>68.58</v>
      </c>
      <c r="E32" s="7">
        <f t="shared" si="0"/>
        <v>60</v>
      </c>
      <c r="F32" s="9">
        <v>60.5</v>
      </c>
      <c r="G32" s="7">
        <f t="shared" si="1"/>
        <v>55</v>
      </c>
      <c r="H32" s="9">
        <v>50</v>
      </c>
      <c r="I32" s="7">
        <f t="shared" si="2"/>
        <v>52</v>
      </c>
      <c r="J32" s="9">
        <f t="shared" si="3"/>
        <v>65.106</v>
      </c>
      <c r="K32" s="7">
        <f t="shared" si="4"/>
        <v>60</v>
      </c>
      <c r="L32" s="59" t="s">
        <v>78</v>
      </c>
      <c r="M32" s="7" t="s">
        <v>20</v>
      </c>
      <c r="N32" s="59" t="s">
        <v>21</v>
      </c>
      <c r="P32" s="20" t="s">
        <v>22</v>
      </c>
    </row>
    <row r="33" ht="24" customHeight="1" spans="1:16">
      <c r="A33" s="7">
        <v>30</v>
      </c>
      <c r="B33" s="8">
        <v>23197059</v>
      </c>
      <c r="C33" s="8" t="s">
        <v>79</v>
      </c>
      <c r="D33" s="9">
        <v>78.53</v>
      </c>
      <c r="E33" s="7">
        <f t="shared" si="0"/>
        <v>17</v>
      </c>
      <c r="F33" s="9">
        <v>63</v>
      </c>
      <c r="G33" s="7">
        <f t="shared" si="1"/>
        <v>30</v>
      </c>
      <c r="H33" s="9">
        <v>57</v>
      </c>
      <c r="I33" s="7">
        <f t="shared" si="2"/>
        <v>16</v>
      </c>
      <c r="J33" s="9">
        <f t="shared" si="3"/>
        <v>73.271</v>
      </c>
      <c r="K33" s="7">
        <f t="shared" si="4"/>
        <v>18</v>
      </c>
      <c r="L33" s="59" t="s">
        <v>53</v>
      </c>
      <c r="M33" s="7">
        <v>507</v>
      </c>
      <c r="N33" s="59" t="s">
        <v>21</v>
      </c>
      <c r="O33" s="7"/>
      <c r="P33" s="20" t="s">
        <v>22</v>
      </c>
    </row>
    <row r="34" ht="24" customHeight="1" spans="1:16">
      <c r="A34" s="7">
        <v>31</v>
      </c>
      <c r="B34" s="8">
        <v>23197060</v>
      </c>
      <c r="C34" s="8" t="s">
        <v>80</v>
      </c>
      <c r="D34" s="9">
        <v>76.13</v>
      </c>
      <c r="E34" s="7">
        <f t="shared" si="0"/>
        <v>28</v>
      </c>
      <c r="F34" s="9">
        <v>61</v>
      </c>
      <c r="G34" s="7">
        <f t="shared" si="1"/>
        <v>50</v>
      </c>
      <c r="H34" s="9">
        <v>53</v>
      </c>
      <c r="I34" s="7">
        <f t="shared" si="2"/>
        <v>35</v>
      </c>
      <c r="J34" s="9">
        <f t="shared" si="3"/>
        <v>70.791</v>
      </c>
      <c r="K34" s="7">
        <f t="shared" si="4"/>
        <v>34</v>
      </c>
      <c r="L34" s="59" t="s">
        <v>81</v>
      </c>
      <c r="M34" s="7">
        <v>522</v>
      </c>
      <c r="N34" s="59" t="s">
        <v>33</v>
      </c>
      <c r="O34" s="7"/>
      <c r="P34" s="20" t="s">
        <v>22</v>
      </c>
    </row>
    <row r="35" ht="24" customHeight="1" spans="1:16">
      <c r="A35" s="7">
        <v>32</v>
      </c>
      <c r="B35" s="8">
        <v>23197064</v>
      </c>
      <c r="C35" s="8" t="s">
        <v>82</v>
      </c>
      <c r="D35" s="9">
        <v>71.11</v>
      </c>
      <c r="E35" s="7">
        <f t="shared" si="0"/>
        <v>50</v>
      </c>
      <c r="F35" s="9">
        <v>61.5</v>
      </c>
      <c r="G35" s="7">
        <f t="shared" si="1"/>
        <v>45</v>
      </c>
      <c r="H35" s="9">
        <v>50</v>
      </c>
      <c r="I35" s="7">
        <f t="shared" si="2"/>
        <v>52</v>
      </c>
      <c r="J35" s="9">
        <f t="shared" si="3"/>
        <v>67.077</v>
      </c>
      <c r="K35" s="7">
        <f t="shared" si="4"/>
        <v>51</v>
      </c>
      <c r="L35" s="59" t="s">
        <v>83</v>
      </c>
      <c r="M35" s="7" t="s">
        <v>20</v>
      </c>
      <c r="N35" s="59" t="s">
        <v>21</v>
      </c>
      <c r="O35" s="7"/>
      <c r="P35" s="20" t="s">
        <v>22</v>
      </c>
    </row>
    <row r="36" ht="24" customHeight="1" spans="1:16">
      <c r="A36" s="7">
        <v>33</v>
      </c>
      <c r="B36" s="8">
        <v>23197065</v>
      </c>
      <c r="C36" s="8" t="s">
        <v>84</v>
      </c>
      <c r="D36" s="9">
        <v>73.1</v>
      </c>
      <c r="E36" s="7">
        <f t="shared" si="0"/>
        <v>42</v>
      </c>
      <c r="F36" s="9">
        <v>66</v>
      </c>
      <c r="G36" s="7">
        <f t="shared" si="1"/>
        <v>11</v>
      </c>
      <c r="H36" s="9">
        <v>71</v>
      </c>
      <c r="I36" s="7">
        <f t="shared" si="2"/>
        <v>3</v>
      </c>
      <c r="J36" s="9">
        <f t="shared" si="3"/>
        <v>71.47</v>
      </c>
      <c r="K36" s="7">
        <f t="shared" si="4"/>
        <v>29</v>
      </c>
      <c r="L36" s="59" t="s">
        <v>85</v>
      </c>
      <c r="M36" s="7">
        <v>369</v>
      </c>
      <c r="N36" s="59" t="s">
        <v>21</v>
      </c>
      <c r="O36" s="7"/>
      <c r="P36" s="20" t="s">
        <v>22</v>
      </c>
    </row>
    <row r="37" ht="24" customHeight="1" spans="1:16">
      <c r="A37" s="7">
        <v>34</v>
      </c>
      <c r="B37" s="8">
        <v>23197001</v>
      </c>
      <c r="C37" s="8" t="s">
        <v>86</v>
      </c>
      <c r="D37" s="9">
        <v>79.77</v>
      </c>
      <c r="E37" s="7">
        <f t="shared" ref="E37:E67" si="5">RANK(D37,$D$4:$D$67)</f>
        <v>11</v>
      </c>
      <c r="F37" s="9">
        <v>68.5</v>
      </c>
      <c r="G37" s="7">
        <f t="shared" ref="G37:G67" si="6">RANK(F37,$F$4:$F$67)</f>
        <v>2</v>
      </c>
      <c r="H37" s="9">
        <v>56</v>
      </c>
      <c r="I37" s="7">
        <f t="shared" ref="I37:I67" si="7">RANK(H37,$H$4:$H$67)</f>
        <v>22</v>
      </c>
      <c r="J37" s="9">
        <f t="shared" ref="J37:J67" si="8">D37*0.7+F37*0.2+H37*0.1</f>
        <v>75.139</v>
      </c>
      <c r="K37" s="7">
        <f t="shared" ref="K37:K67" si="9">RANK(J37,$J$4:$J$67)</f>
        <v>11</v>
      </c>
      <c r="L37" s="59" t="s">
        <v>87</v>
      </c>
      <c r="M37" s="7">
        <v>445</v>
      </c>
      <c r="N37" s="59" t="s">
        <v>33</v>
      </c>
      <c r="O37" s="7"/>
      <c r="P37" s="32" t="s">
        <v>88</v>
      </c>
    </row>
    <row r="38" ht="24" customHeight="1" spans="1:16">
      <c r="A38" s="7">
        <v>35</v>
      </c>
      <c r="B38" s="8">
        <v>23197003</v>
      </c>
      <c r="C38" s="8" t="s">
        <v>89</v>
      </c>
      <c r="D38" s="9">
        <v>80.88</v>
      </c>
      <c r="E38" s="7">
        <f t="shared" si="5"/>
        <v>10</v>
      </c>
      <c r="F38" s="9">
        <v>68</v>
      </c>
      <c r="G38" s="7">
        <f t="shared" si="6"/>
        <v>5</v>
      </c>
      <c r="H38" s="9">
        <v>68</v>
      </c>
      <c r="I38" s="7">
        <f t="shared" si="7"/>
        <v>4</v>
      </c>
      <c r="J38" s="9">
        <f t="shared" si="8"/>
        <v>77.016</v>
      </c>
      <c r="K38" s="7">
        <f t="shared" si="9"/>
        <v>6</v>
      </c>
      <c r="L38" s="59" t="s">
        <v>90</v>
      </c>
      <c r="M38" s="7" t="s">
        <v>20</v>
      </c>
      <c r="N38" s="59" t="s">
        <v>33</v>
      </c>
      <c r="O38" s="7"/>
      <c r="P38" s="32" t="s">
        <v>88</v>
      </c>
    </row>
    <row r="39" ht="24" customHeight="1" spans="1:16">
      <c r="A39" s="7">
        <v>36</v>
      </c>
      <c r="B39" s="8">
        <v>23197005</v>
      </c>
      <c r="C39" s="8" t="s">
        <v>91</v>
      </c>
      <c r="D39" s="9">
        <v>71.32</v>
      </c>
      <c r="E39" s="7">
        <f t="shared" si="5"/>
        <v>48</v>
      </c>
      <c r="F39" s="9">
        <v>63</v>
      </c>
      <c r="G39" s="7">
        <f t="shared" si="6"/>
        <v>30</v>
      </c>
      <c r="H39" s="9">
        <v>53</v>
      </c>
      <c r="I39" s="7">
        <f t="shared" si="7"/>
        <v>35</v>
      </c>
      <c r="J39" s="9">
        <f t="shared" si="8"/>
        <v>67.824</v>
      </c>
      <c r="K39" s="7">
        <f t="shared" si="9"/>
        <v>50</v>
      </c>
      <c r="L39" s="59" t="s">
        <v>92</v>
      </c>
      <c r="M39" s="7" t="s">
        <v>20</v>
      </c>
      <c r="N39" s="59" t="s">
        <v>21</v>
      </c>
      <c r="O39" s="7"/>
      <c r="P39" s="32" t="s">
        <v>88</v>
      </c>
    </row>
    <row r="40" ht="24" customHeight="1" spans="1:16">
      <c r="A40" s="7">
        <v>37</v>
      </c>
      <c r="B40" s="8">
        <v>23197008</v>
      </c>
      <c r="C40" s="8" t="s">
        <v>93</v>
      </c>
      <c r="D40" s="9">
        <v>74.95</v>
      </c>
      <c r="E40" s="7">
        <f t="shared" si="5"/>
        <v>33</v>
      </c>
      <c r="F40" s="9">
        <v>63</v>
      </c>
      <c r="G40" s="7">
        <f t="shared" si="6"/>
        <v>30</v>
      </c>
      <c r="H40" s="9">
        <v>55</v>
      </c>
      <c r="I40" s="7">
        <f t="shared" si="7"/>
        <v>27</v>
      </c>
      <c r="J40" s="9">
        <f t="shared" si="8"/>
        <v>70.565</v>
      </c>
      <c r="K40" s="7">
        <f t="shared" si="9"/>
        <v>36</v>
      </c>
      <c r="L40" s="59" t="s">
        <v>94</v>
      </c>
      <c r="M40" s="7" t="s">
        <v>20</v>
      </c>
      <c r="N40" s="59" t="s">
        <v>33</v>
      </c>
      <c r="O40" s="7"/>
      <c r="P40" s="32" t="s">
        <v>88</v>
      </c>
    </row>
    <row r="41" ht="24" customHeight="1" spans="1:16">
      <c r="A41" s="7">
        <v>38</v>
      </c>
      <c r="B41" s="8">
        <v>23197009</v>
      </c>
      <c r="C41" s="8" t="s">
        <v>95</v>
      </c>
      <c r="D41" s="9">
        <v>79.34</v>
      </c>
      <c r="E41" s="7">
        <f t="shared" si="5"/>
        <v>13</v>
      </c>
      <c r="F41" s="9">
        <v>67</v>
      </c>
      <c r="G41" s="7">
        <f t="shared" si="6"/>
        <v>8</v>
      </c>
      <c r="H41" s="9">
        <v>55</v>
      </c>
      <c r="I41" s="7">
        <f t="shared" si="7"/>
        <v>27</v>
      </c>
      <c r="J41" s="9">
        <f t="shared" si="8"/>
        <v>74.438</v>
      </c>
      <c r="K41" s="7">
        <f t="shared" si="9"/>
        <v>13</v>
      </c>
      <c r="L41" s="59" t="s">
        <v>87</v>
      </c>
      <c r="M41" s="7" t="s">
        <v>20</v>
      </c>
      <c r="N41" s="59" t="s">
        <v>33</v>
      </c>
      <c r="O41" s="7"/>
      <c r="P41" s="32" t="s">
        <v>88</v>
      </c>
    </row>
    <row r="42" ht="24" customHeight="1" spans="1:16">
      <c r="A42" s="7">
        <v>39</v>
      </c>
      <c r="B42" s="8">
        <v>23197012</v>
      </c>
      <c r="C42" s="8" t="s">
        <v>96</v>
      </c>
      <c r="D42" s="9">
        <v>69.6</v>
      </c>
      <c r="E42" s="7">
        <f t="shared" si="5"/>
        <v>55</v>
      </c>
      <c r="F42" s="9">
        <v>63</v>
      </c>
      <c r="G42" s="7">
        <f t="shared" si="6"/>
        <v>30</v>
      </c>
      <c r="H42" s="9">
        <v>50</v>
      </c>
      <c r="I42" s="7">
        <f t="shared" si="7"/>
        <v>52</v>
      </c>
      <c r="J42" s="9">
        <f t="shared" si="8"/>
        <v>66.32</v>
      </c>
      <c r="K42" s="7">
        <f t="shared" si="9"/>
        <v>56</v>
      </c>
      <c r="L42" s="59" t="s">
        <v>97</v>
      </c>
      <c r="M42" s="7">
        <v>352</v>
      </c>
      <c r="N42" s="59" t="s">
        <v>21</v>
      </c>
      <c r="O42" s="7"/>
      <c r="P42" s="32" t="s">
        <v>88</v>
      </c>
    </row>
    <row r="43" ht="24" customHeight="1" spans="1:16">
      <c r="A43" s="7">
        <v>40</v>
      </c>
      <c r="B43" s="8">
        <v>23197013</v>
      </c>
      <c r="C43" s="8" t="s">
        <v>98</v>
      </c>
      <c r="D43" s="9">
        <v>76.68</v>
      </c>
      <c r="E43" s="7">
        <f t="shared" si="5"/>
        <v>26</v>
      </c>
      <c r="F43" s="9">
        <v>67.5</v>
      </c>
      <c r="G43" s="7">
        <f t="shared" si="6"/>
        <v>7</v>
      </c>
      <c r="H43" s="9">
        <v>62</v>
      </c>
      <c r="I43" s="7">
        <f t="shared" si="7"/>
        <v>13</v>
      </c>
      <c r="J43" s="9">
        <f t="shared" si="8"/>
        <v>73.376</v>
      </c>
      <c r="K43" s="7">
        <f t="shared" si="9"/>
        <v>16</v>
      </c>
      <c r="L43" s="59" t="s">
        <v>99</v>
      </c>
      <c r="M43" s="7" t="s">
        <v>20</v>
      </c>
      <c r="N43" s="59" t="s">
        <v>21</v>
      </c>
      <c r="O43" s="7"/>
      <c r="P43" s="32" t="s">
        <v>88</v>
      </c>
    </row>
    <row r="44" ht="24" customHeight="1" spans="1:16">
      <c r="A44" s="7">
        <v>41</v>
      </c>
      <c r="B44" s="8">
        <v>23197015</v>
      </c>
      <c r="C44" s="8" t="s">
        <v>100</v>
      </c>
      <c r="D44" s="9">
        <v>86.32</v>
      </c>
      <c r="E44" s="7">
        <f t="shared" si="5"/>
        <v>3</v>
      </c>
      <c r="F44" s="9">
        <v>68.5</v>
      </c>
      <c r="G44" s="7">
        <f t="shared" si="6"/>
        <v>2</v>
      </c>
      <c r="H44" s="9">
        <v>54</v>
      </c>
      <c r="I44" s="7">
        <f t="shared" si="7"/>
        <v>33</v>
      </c>
      <c r="J44" s="9">
        <f t="shared" si="8"/>
        <v>79.524</v>
      </c>
      <c r="K44" s="7">
        <f t="shared" si="9"/>
        <v>3</v>
      </c>
      <c r="L44" s="59" t="s">
        <v>101</v>
      </c>
      <c r="M44" s="7">
        <v>383</v>
      </c>
      <c r="N44" s="59" t="s">
        <v>33</v>
      </c>
      <c r="O44" s="7"/>
      <c r="P44" s="32" t="s">
        <v>88</v>
      </c>
    </row>
    <row r="45" ht="24" customHeight="1" spans="1:16">
      <c r="A45" s="7">
        <v>42</v>
      </c>
      <c r="B45" s="8">
        <v>23197017</v>
      </c>
      <c r="C45" s="8" t="s">
        <v>102</v>
      </c>
      <c r="D45" s="9">
        <v>81.65</v>
      </c>
      <c r="E45" s="7">
        <f t="shared" si="5"/>
        <v>8</v>
      </c>
      <c r="F45" s="9">
        <v>62</v>
      </c>
      <c r="G45" s="7">
        <f t="shared" si="6"/>
        <v>41</v>
      </c>
      <c r="H45" s="9">
        <v>65</v>
      </c>
      <c r="I45" s="7">
        <f t="shared" si="7"/>
        <v>6</v>
      </c>
      <c r="J45" s="9">
        <f t="shared" si="8"/>
        <v>76.055</v>
      </c>
      <c r="K45" s="7">
        <f t="shared" si="9"/>
        <v>9</v>
      </c>
      <c r="L45" s="59" t="s">
        <v>103</v>
      </c>
      <c r="M45" s="7" t="s">
        <v>20</v>
      </c>
      <c r="N45" s="59" t="s">
        <v>21</v>
      </c>
      <c r="O45" s="7"/>
      <c r="P45" s="32" t="s">
        <v>88</v>
      </c>
    </row>
    <row r="46" ht="24" customHeight="1" spans="1:16">
      <c r="A46" s="7">
        <v>43</v>
      </c>
      <c r="B46" s="8">
        <v>23197020</v>
      </c>
      <c r="C46" s="8" t="s">
        <v>104</v>
      </c>
      <c r="D46" s="9">
        <v>71.85</v>
      </c>
      <c r="E46" s="7">
        <f t="shared" si="5"/>
        <v>46</v>
      </c>
      <c r="F46" s="9">
        <v>64.5</v>
      </c>
      <c r="G46" s="7">
        <f t="shared" si="6"/>
        <v>18</v>
      </c>
      <c r="H46" s="9">
        <v>56</v>
      </c>
      <c r="I46" s="7">
        <f t="shared" si="7"/>
        <v>22</v>
      </c>
      <c r="J46" s="9">
        <f t="shared" si="8"/>
        <v>68.795</v>
      </c>
      <c r="K46" s="7">
        <f t="shared" si="9"/>
        <v>44</v>
      </c>
      <c r="L46" s="59" t="s">
        <v>105</v>
      </c>
      <c r="M46" s="7" t="s">
        <v>20</v>
      </c>
      <c r="N46" s="59" t="s">
        <v>21</v>
      </c>
      <c r="O46" s="7"/>
      <c r="P46" s="32" t="s">
        <v>88</v>
      </c>
    </row>
    <row r="47" ht="24" customHeight="1" spans="1:16">
      <c r="A47" s="7">
        <v>44</v>
      </c>
      <c r="B47" s="8">
        <v>23197021</v>
      </c>
      <c r="C47" s="8" t="s">
        <v>106</v>
      </c>
      <c r="D47" s="9">
        <v>77.09</v>
      </c>
      <c r="E47" s="7">
        <f t="shared" si="5"/>
        <v>23</v>
      </c>
      <c r="F47" s="9">
        <v>69</v>
      </c>
      <c r="G47" s="7">
        <f t="shared" si="6"/>
        <v>1</v>
      </c>
      <c r="H47" s="9">
        <v>65</v>
      </c>
      <c r="I47" s="7">
        <f t="shared" si="7"/>
        <v>6</v>
      </c>
      <c r="J47" s="9">
        <f t="shared" si="8"/>
        <v>74.263</v>
      </c>
      <c r="K47" s="7">
        <f t="shared" si="9"/>
        <v>14</v>
      </c>
      <c r="L47" s="59" t="s">
        <v>107</v>
      </c>
      <c r="M47" s="7">
        <v>455</v>
      </c>
      <c r="N47" s="59" t="s">
        <v>21</v>
      </c>
      <c r="O47" s="7"/>
      <c r="P47" s="32" t="s">
        <v>88</v>
      </c>
    </row>
    <row r="48" ht="24" customHeight="1" spans="1:16">
      <c r="A48" s="7">
        <v>45</v>
      </c>
      <c r="B48" s="8">
        <v>23197024</v>
      </c>
      <c r="C48" s="8" t="s">
        <v>108</v>
      </c>
      <c r="D48" s="9">
        <v>68.66</v>
      </c>
      <c r="E48" s="7">
        <f t="shared" si="5"/>
        <v>58</v>
      </c>
      <c r="F48" s="9">
        <v>60.5</v>
      </c>
      <c r="G48" s="7">
        <f t="shared" si="6"/>
        <v>55</v>
      </c>
      <c r="H48" s="9">
        <v>55</v>
      </c>
      <c r="I48" s="7">
        <f t="shared" si="7"/>
        <v>27</v>
      </c>
      <c r="J48" s="9">
        <f t="shared" si="8"/>
        <v>65.662</v>
      </c>
      <c r="K48" s="7">
        <f t="shared" si="9"/>
        <v>59</v>
      </c>
      <c r="L48" s="59" t="s">
        <v>70</v>
      </c>
      <c r="M48" s="7" t="s">
        <v>20</v>
      </c>
      <c r="N48" s="59" t="s">
        <v>21</v>
      </c>
      <c r="O48" s="7"/>
      <c r="P48" s="32" t="s">
        <v>88</v>
      </c>
    </row>
    <row r="49" ht="24" customHeight="1" spans="1:16">
      <c r="A49" s="7">
        <v>46</v>
      </c>
      <c r="B49" s="8">
        <v>23197025</v>
      </c>
      <c r="C49" s="8" t="s">
        <v>109</v>
      </c>
      <c r="D49" s="9">
        <v>75.62</v>
      </c>
      <c r="E49" s="7">
        <f t="shared" si="5"/>
        <v>32</v>
      </c>
      <c r="F49" s="9">
        <v>62.5</v>
      </c>
      <c r="G49" s="7">
        <f t="shared" si="6"/>
        <v>37</v>
      </c>
      <c r="H49" s="9">
        <v>53</v>
      </c>
      <c r="I49" s="7">
        <f t="shared" si="7"/>
        <v>35</v>
      </c>
      <c r="J49" s="9">
        <f t="shared" si="8"/>
        <v>70.734</v>
      </c>
      <c r="K49" s="7">
        <f t="shared" si="9"/>
        <v>35</v>
      </c>
      <c r="L49" s="59" t="s">
        <v>107</v>
      </c>
      <c r="M49" s="7">
        <v>465</v>
      </c>
      <c r="N49" s="59" t="s">
        <v>21</v>
      </c>
      <c r="O49" s="7"/>
      <c r="P49" s="32" t="s">
        <v>88</v>
      </c>
    </row>
    <row r="50" ht="24" customHeight="1" spans="1:16">
      <c r="A50" s="7">
        <v>47</v>
      </c>
      <c r="B50" s="8">
        <v>23197028</v>
      </c>
      <c r="C50" s="8" t="s">
        <v>110</v>
      </c>
      <c r="D50" s="9">
        <v>77.37</v>
      </c>
      <c r="E50" s="7">
        <f t="shared" si="5"/>
        <v>22</v>
      </c>
      <c r="F50" s="9">
        <v>63.5</v>
      </c>
      <c r="G50" s="7">
        <f t="shared" si="6"/>
        <v>23</v>
      </c>
      <c r="H50" s="9">
        <v>55</v>
      </c>
      <c r="I50" s="7">
        <f t="shared" si="7"/>
        <v>27</v>
      </c>
      <c r="J50" s="9">
        <f t="shared" si="8"/>
        <v>72.359</v>
      </c>
      <c r="K50" s="7">
        <f t="shared" si="9"/>
        <v>25</v>
      </c>
      <c r="L50" s="59" t="s">
        <v>111</v>
      </c>
      <c r="M50" s="7" t="s">
        <v>20</v>
      </c>
      <c r="N50" s="59" t="s">
        <v>33</v>
      </c>
      <c r="O50" s="7"/>
      <c r="P50" s="32" t="s">
        <v>88</v>
      </c>
    </row>
    <row r="51" ht="24" customHeight="1" spans="1:16">
      <c r="A51" s="7">
        <v>48</v>
      </c>
      <c r="B51" s="8">
        <v>23197029</v>
      </c>
      <c r="C51" s="8" t="s">
        <v>112</v>
      </c>
      <c r="D51" s="9">
        <v>70.89</v>
      </c>
      <c r="E51" s="7">
        <f t="shared" si="5"/>
        <v>52</v>
      </c>
      <c r="F51" s="9">
        <v>65</v>
      </c>
      <c r="G51" s="7">
        <f t="shared" si="6"/>
        <v>16</v>
      </c>
      <c r="H51" s="9">
        <v>56</v>
      </c>
      <c r="I51" s="7">
        <f t="shared" si="7"/>
        <v>22</v>
      </c>
      <c r="J51" s="9">
        <f t="shared" si="8"/>
        <v>68.223</v>
      </c>
      <c r="K51" s="7">
        <f t="shared" si="9"/>
        <v>49</v>
      </c>
      <c r="L51" s="59" t="s">
        <v>113</v>
      </c>
      <c r="M51" s="7" t="s">
        <v>20</v>
      </c>
      <c r="N51" s="59" t="s">
        <v>21</v>
      </c>
      <c r="O51" s="7"/>
      <c r="P51" s="32" t="s">
        <v>88</v>
      </c>
    </row>
    <row r="52" ht="24" customHeight="1" spans="1:16">
      <c r="A52" s="7">
        <v>49</v>
      </c>
      <c r="B52" s="8">
        <v>23197032</v>
      </c>
      <c r="C52" s="8" t="s">
        <v>114</v>
      </c>
      <c r="D52" s="9">
        <v>78.19</v>
      </c>
      <c r="E52" s="7">
        <f t="shared" si="5"/>
        <v>18</v>
      </c>
      <c r="F52" s="9">
        <v>64.5</v>
      </c>
      <c r="G52" s="7">
        <f t="shared" si="6"/>
        <v>18</v>
      </c>
      <c r="H52" s="9">
        <v>53</v>
      </c>
      <c r="I52" s="7">
        <f t="shared" si="7"/>
        <v>35</v>
      </c>
      <c r="J52" s="9">
        <f t="shared" si="8"/>
        <v>72.933</v>
      </c>
      <c r="K52" s="7">
        <f t="shared" si="9"/>
        <v>21</v>
      </c>
      <c r="L52" s="59" t="s">
        <v>115</v>
      </c>
      <c r="M52" s="7" t="s">
        <v>20</v>
      </c>
      <c r="N52" s="59" t="s">
        <v>33</v>
      </c>
      <c r="O52" s="7"/>
      <c r="P52" s="32" t="s">
        <v>88</v>
      </c>
    </row>
    <row r="53" ht="24" customHeight="1" spans="1:16">
      <c r="A53" s="7">
        <v>50</v>
      </c>
      <c r="B53" s="8">
        <v>23197033</v>
      </c>
      <c r="C53" s="8" t="s">
        <v>116</v>
      </c>
      <c r="D53" s="9">
        <v>74.1</v>
      </c>
      <c r="E53" s="7">
        <f t="shared" si="5"/>
        <v>39</v>
      </c>
      <c r="F53" s="9">
        <v>66</v>
      </c>
      <c r="G53" s="7">
        <f t="shared" si="6"/>
        <v>11</v>
      </c>
      <c r="H53" s="9">
        <v>53</v>
      </c>
      <c r="I53" s="7">
        <f t="shared" si="7"/>
        <v>35</v>
      </c>
      <c r="J53" s="9">
        <f t="shared" si="8"/>
        <v>70.37</v>
      </c>
      <c r="K53" s="7">
        <f t="shared" si="9"/>
        <v>38</v>
      </c>
      <c r="L53" s="59" t="s">
        <v>117</v>
      </c>
      <c r="M53" s="7" t="s">
        <v>20</v>
      </c>
      <c r="N53" s="59" t="s">
        <v>33</v>
      </c>
      <c r="O53" s="7"/>
      <c r="P53" s="32" t="s">
        <v>88</v>
      </c>
    </row>
    <row r="54" ht="24" customHeight="1" spans="1:16">
      <c r="A54" s="7">
        <v>51</v>
      </c>
      <c r="B54" s="8">
        <v>23197036</v>
      </c>
      <c r="C54" s="8" t="s">
        <v>118</v>
      </c>
      <c r="D54" s="9">
        <v>75.82</v>
      </c>
      <c r="E54" s="7">
        <f t="shared" si="5"/>
        <v>30</v>
      </c>
      <c r="F54" s="9">
        <v>63.5</v>
      </c>
      <c r="G54" s="7">
        <f t="shared" si="6"/>
        <v>23</v>
      </c>
      <c r="H54" s="9">
        <v>53</v>
      </c>
      <c r="I54" s="7">
        <f t="shared" si="7"/>
        <v>35</v>
      </c>
      <c r="J54" s="9">
        <f t="shared" si="8"/>
        <v>71.074</v>
      </c>
      <c r="K54" s="7">
        <f t="shared" si="9"/>
        <v>31</v>
      </c>
      <c r="L54" s="59" t="s">
        <v>119</v>
      </c>
      <c r="M54" s="7" t="s">
        <v>20</v>
      </c>
      <c r="N54" s="59" t="s">
        <v>21</v>
      </c>
      <c r="O54" s="7"/>
      <c r="P54" s="32" t="s">
        <v>88</v>
      </c>
    </row>
    <row r="55" ht="24" customHeight="1" spans="1:16">
      <c r="A55" s="7">
        <v>52</v>
      </c>
      <c r="B55" s="8">
        <v>23197037</v>
      </c>
      <c r="C55" s="8" t="s">
        <v>120</v>
      </c>
      <c r="D55" s="9">
        <v>77.02</v>
      </c>
      <c r="E55" s="7">
        <f t="shared" si="5"/>
        <v>24</v>
      </c>
      <c r="F55" s="9">
        <v>62</v>
      </c>
      <c r="G55" s="7">
        <f t="shared" si="6"/>
        <v>41</v>
      </c>
      <c r="H55" s="9">
        <v>53</v>
      </c>
      <c r="I55" s="7">
        <f t="shared" si="7"/>
        <v>35</v>
      </c>
      <c r="J55" s="9">
        <f t="shared" si="8"/>
        <v>71.614</v>
      </c>
      <c r="K55" s="7">
        <f t="shared" si="9"/>
        <v>28</v>
      </c>
      <c r="L55" s="59" t="s">
        <v>121</v>
      </c>
      <c r="M55" s="7" t="s">
        <v>20</v>
      </c>
      <c r="N55" s="59" t="s">
        <v>33</v>
      </c>
      <c r="O55" s="7"/>
      <c r="P55" s="32" t="s">
        <v>88</v>
      </c>
    </row>
    <row r="56" ht="24" customHeight="1" spans="1:16">
      <c r="A56" s="7">
        <v>53</v>
      </c>
      <c r="B56" s="8">
        <v>23197040</v>
      </c>
      <c r="C56" s="8" t="s">
        <v>122</v>
      </c>
      <c r="D56" s="9">
        <v>76.84</v>
      </c>
      <c r="E56" s="7">
        <f t="shared" si="5"/>
        <v>25</v>
      </c>
      <c r="F56" s="9">
        <v>63</v>
      </c>
      <c r="G56" s="7">
        <f t="shared" si="6"/>
        <v>30</v>
      </c>
      <c r="H56" s="9">
        <v>53</v>
      </c>
      <c r="I56" s="7">
        <f t="shared" si="7"/>
        <v>35</v>
      </c>
      <c r="J56" s="9">
        <f t="shared" si="8"/>
        <v>71.688</v>
      </c>
      <c r="K56" s="7">
        <f t="shared" si="9"/>
        <v>27</v>
      </c>
      <c r="L56" s="59" t="s">
        <v>123</v>
      </c>
      <c r="M56" s="7" t="s">
        <v>20</v>
      </c>
      <c r="N56" s="59" t="s">
        <v>33</v>
      </c>
      <c r="O56" s="7"/>
      <c r="P56" s="32" t="s">
        <v>88</v>
      </c>
    </row>
    <row r="57" ht="24" customHeight="1" spans="1:16">
      <c r="A57" s="7">
        <v>54</v>
      </c>
      <c r="B57" s="8">
        <v>23197041</v>
      </c>
      <c r="C57" s="8" t="s">
        <v>124</v>
      </c>
      <c r="D57" s="9">
        <v>76.1</v>
      </c>
      <c r="E57" s="7">
        <f t="shared" si="5"/>
        <v>29</v>
      </c>
      <c r="F57" s="9">
        <v>63.5</v>
      </c>
      <c r="G57" s="7">
        <f t="shared" si="6"/>
        <v>23</v>
      </c>
      <c r="H57" s="9">
        <v>72</v>
      </c>
      <c r="I57" s="7">
        <f t="shared" si="7"/>
        <v>2</v>
      </c>
      <c r="J57" s="9">
        <f t="shared" si="8"/>
        <v>73.17</v>
      </c>
      <c r="K57" s="7">
        <f t="shared" si="9"/>
        <v>19</v>
      </c>
      <c r="L57" s="59" t="s">
        <v>119</v>
      </c>
      <c r="M57" s="7">
        <v>431</v>
      </c>
      <c r="N57" s="59" t="s">
        <v>33</v>
      </c>
      <c r="O57" s="7"/>
      <c r="P57" s="32" t="s">
        <v>88</v>
      </c>
    </row>
    <row r="58" ht="24" customHeight="1" spans="1:16">
      <c r="A58" s="7">
        <v>55</v>
      </c>
      <c r="B58" s="8">
        <v>23197043</v>
      </c>
      <c r="C58" s="8" t="s">
        <v>125</v>
      </c>
      <c r="D58" s="9">
        <v>93.31</v>
      </c>
      <c r="E58" s="7">
        <f t="shared" si="5"/>
        <v>1</v>
      </c>
      <c r="F58" s="9">
        <v>68.5</v>
      </c>
      <c r="G58" s="7">
        <f t="shared" si="6"/>
        <v>2</v>
      </c>
      <c r="H58" s="9">
        <v>54</v>
      </c>
      <c r="I58" s="7">
        <f t="shared" si="7"/>
        <v>33</v>
      </c>
      <c r="J58" s="9">
        <f t="shared" si="8"/>
        <v>84.417</v>
      </c>
      <c r="K58" s="7">
        <f t="shared" si="9"/>
        <v>1</v>
      </c>
      <c r="L58" s="59" t="s">
        <v>126</v>
      </c>
      <c r="M58" s="7">
        <v>477</v>
      </c>
      <c r="N58" s="59" t="s">
        <v>33</v>
      </c>
      <c r="O58" s="7"/>
      <c r="P58" s="32" t="s">
        <v>88</v>
      </c>
    </row>
    <row r="59" ht="24" customHeight="1" spans="1:16">
      <c r="A59" s="7">
        <v>56</v>
      </c>
      <c r="B59" s="8">
        <v>23197045</v>
      </c>
      <c r="C59" s="8" t="s">
        <v>127</v>
      </c>
      <c r="D59" s="9">
        <v>74.04</v>
      </c>
      <c r="E59" s="7">
        <f t="shared" si="5"/>
        <v>40</v>
      </c>
      <c r="F59" s="9">
        <v>67</v>
      </c>
      <c r="G59" s="7">
        <f t="shared" si="6"/>
        <v>8</v>
      </c>
      <c r="H59" s="9">
        <v>59</v>
      </c>
      <c r="I59" s="7">
        <f t="shared" si="7"/>
        <v>14</v>
      </c>
      <c r="J59" s="9">
        <f t="shared" si="8"/>
        <v>71.128</v>
      </c>
      <c r="K59" s="7">
        <f t="shared" si="9"/>
        <v>30</v>
      </c>
      <c r="L59" s="59" t="s">
        <v>128</v>
      </c>
      <c r="M59" s="7" t="s">
        <v>20</v>
      </c>
      <c r="N59" s="59" t="s">
        <v>21</v>
      </c>
      <c r="O59" s="7"/>
      <c r="P59" s="32" t="s">
        <v>88</v>
      </c>
    </row>
    <row r="60" ht="24" customHeight="1" spans="1:16">
      <c r="A60" s="7">
        <v>57</v>
      </c>
      <c r="B60" s="8">
        <v>23197048</v>
      </c>
      <c r="C60" s="8" t="s">
        <v>129</v>
      </c>
      <c r="D60" s="9">
        <v>73.51</v>
      </c>
      <c r="E60" s="7">
        <f t="shared" si="5"/>
        <v>41</v>
      </c>
      <c r="F60" s="9">
        <v>61</v>
      </c>
      <c r="G60" s="7">
        <f t="shared" si="6"/>
        <v>50</v>
      </c>
      <c r="H60" s="9">
        <v>50</v>
      </c>
      <c r="I60" s="7">
        <f t="shared" si="7"/>
        <v>52</v>
      </c>
      <c r="J60" s="9">
        <f t="shared" si="8"/>
        <v>68.657</v>
      </c>
      <c r="K60" s="7">
        <f t="shared" si="9"/>
        <v>47</v>
      </c>
      <c r="L60" s="59" t="s">
        <v>130</v>
      </c>
      <c r="M60" s="7">
        <v>427</v>
      </c>
      <c r="N60" s="59" t="s">
        <v>21</v>
      </c>
      <c r="O60" s="7"/>
      <c r="P60" s="32" t="s">
        <v>88</v>
      </c>
    </row>
    <row r="61" ht="24" customHeight="1" spans="1:16">
      <c r="A61" s="7">
        <v>58</v>
      </c>
      <c r="B61" s="8">
        <v>23197049</v>
      </c>
      <c r="C61" s="8" t="s">
        <v>131</v>
      </c>
      <c r="D61" s="9">
        <v>65.19</v>
      </c>
      <c r="E61" s="7">
        <f t="shared" si="5"/>
        <v>63</v>
      </c>
      <c r="F61" s="9">
        <v>61.5</v>
      </c>
      <c r="G61" s="7">
        <f t="shared" si="6"/>
        <v>45</v>
      </c>
      <c r="H61" s="9">
        <v>63</v>
      </c>
      <c r="I61" s="7">
        <f t="shared" si="7"/>
        <v>9</v>
      </c>
      <c r="J61" s="9">
        <f t="shared" si="8"/>
        <v>64.233</v>
      </c>
      <c r="K61" s="7">
        <f t="shared" si="9"/>
        <v>62</v>
      </c>
      <c r="L61" s="59" t="s">
        <v>132</v>
      </c>
      <c r="M61" s="7" t="s">
        <v>20</v>
      </c>
      <c r="N61" s="59" t="s">
        <v>21</v>
      </c>
      <c r="O61" s="7"/>
      <c r="P61" s="32" t="s">
        <v>88</v>
      </c>
    </row>
    <row r="62" ht="24" customHeight="1" spans="1:16">
      <c r="A62" s="7">
        <v>59</v>
      </c>
      <c r="B62" s="8">
        <v>23197052</v>
      </c>
      <c r="C62" s="8" t="s">
        <v>133</v>
      </c>
      <c r="D62" s="9">
        <v>71.09</v>
      </c>
      <c r="E62" s="7">
        <f t="shared" si="5"/>
        <v>51</v>
      </c>
      <c r="F62" s="9">
        <v>61</v>
      </c>
      <c r="G62" s="7">
        <f t="shared" si="6"/>
        <v>50</v>
      </c>
      <c r="H62" s="9">
        <v>50</v>
      </c>
      <c r="I62" s="7">
        <f t="shared" si="7"/>
        <v>52</v>
      </c>
      <c r="J62" s="9">
        <f t="shared" si="8"/>
        <v>66.963</v>
      </c>
      <c r="K62" s="7">
        <f t="shared" si="9"/>
        <v>52</v>
      </c>
      <c r="L62" s="59" t="s">
        <v>113</v>
      </c>
      <c r="M62" s="7" t="s">
        <v>20</v>
      </c>
      <c r="N62" s="59" t="s">
        <v>21</v>
      </c>
      <c r="O62" s="7"/>
      <c r="P62" s="32" t="s">
        <v>88</v>
      </c>
    </row>
    <row r="63" ht="24" customHeight="1" spans="1:16">
      <c r="A63" s="7">
        <v>60</v>
      </c>
      <c r="B63" s="8">
        <v>23197054</v>
      </c>
      <c r="C63" s="8" t="s">
        <v>134</v>
      </c>
      <c r="D63" s="9">
        <v>79.68</v>
      </c>
      <c r="E63" s="7">
        <f t="shared" si="5"/>
        <v>12</v>
      </c>
      <c r="F63" s="9">
        <v>63.5</v>
      </c>
      <c r="G63" s="7">
        <f t="shared" si="6"/>
        <v>23</v>
      </c>
      <c r="H63" s="9">
        <v>66</v>
      </c>
      <c r="I63" s="7">
        <f t="shared" si="7"/>
        <v>5</v>
      </c>
      <c r="J63" s="9">
        <f t="shared" si="8"/>
        <v>75.076</v>
      </c>
      <c r="K63" s="7">
        <f t="shared" si="9"/>
        <v>12</v>
      </c>
      <c r="L63" s="59" t="s">
        <v>135</v>
      </c>
      <c r="M63" s="7" t="s">
        <v>20</v>
      </c>
      <c r="N63" s="59" t="s">
        <v>33</v>
      </c>
      <c r="O63" s="7"/>
      <c r="P63" s="32" t="s">
        <v>88</v>
      </c>
    </row>
    <row r="64" ht="24" customHeight="1" spans="1:16">
      <c r="A64" s="7">
        <v>61</v>
      </c>
      <c r="B64" s="8">
        <v>23197056</v>
      </c>
      <c r="C64" s="8" t="s">
        <v>136</v>
      </c>
      <c r="D64" s="9">
        <v>72.58</v>
      </c>
      <c r="E64" s="7">
        <f t="shared" si="5"/>
        <v>43</v>
      </c>
      <c r="F64" s="9">
        <v>60</v>
      </c>
      <c r="G64" s="7">
        <f t="shared" si="6"/>
        <v>60</v>
      </c>
      <c r="H64" s="9">
        <v>55</v>
      </c>
      <c r="I64" s="7">
        <f t="shared" si="7"/>
        <v>27</v>
      </c>
      <c r="J64" s="9">
        <f t="shared" si="8"/>
        <v>68.306</v>
      </c>
      <c r="K64" s="7">
        <f t="shared" si="9"/>
        <v>48</v>
      </c>
      <c r="L64" s="59" t="s">
        <v>137</v>
      </c>
      <c r="M64" s="7">
        <v>375</v>
      </c>
      <c r="N64" s="59" t="s">
        <v>21</v>
      </c>
      <c r="O64" s="7"/>
      <c r="P64" s="32" t="s">
        <v>88</v>
      </c>
    </row>
    <row r="65" ht="24" customHeight="1" spans="1:16">
      <c r="A65" s="7">
        <v>62</v>
      </c>
      <c r="B65" s="8">
        <v>23197057</v>
      </c>
      <c r="C65" s="8" t="s">
        <v>138</v>
      </c>
      <c r="D65" s="9">
        <v>67.83</v>
      </c>
      <c r="E65" s="7">
        <f t="shared" si="5"/>
        <v>61</v>
      </c>
      <c r="F65" s="9">
        <v>61</v>
      </c>
      <c r="G65" s="7">
        <f t="shared" si="6"/>
        <v>50</v>
      </c>
      <c r="H65" s="9">
        <v>50</v>
      </c>
      <c r="I65" s="7">
        <f t="shared" si="7"/>
        <v>52</v>
      </c>
      <c r="J65" s="9">
        <f t="shared" si="8"/>
        <v>64.681</v>
      </c>
      <c r="K65" s="7">
        <f t="shared" si="9"/>
        <v>61</v>
      </c>
      <c r="L65" s="59" t="s">
        <v>32</v>
      </c>
      <c r="M65" s="7">
        <v>413</v>
      </c>
      <c r="N65" s="59" t="s">
        <v>21</v>
      </c>
      <c r="O65" s="7"/>
      <c r="P65" s="32" t="s">
        <v>88</v>
      </c>
    </row>
    <row r="66" ht="24" customHeight="1" spans="1:16">
      <c r="A66" s="7">
        <v>63</v>
      </c>
      <c r="B66" s="8">
        <v>23197061</v>
      </c>
      <c r="C66" s="8" t="s">
        <v>139</v>
      </c>
      <c r="D66" s="9">
        <v>68.65</v>
      </c>
      <c r="E66" s="7">
        <f t="shared" si="5"/>
        <v>59</v>
      </c>
      <c r="F66" s="9">
        <v>60.5</v>
      </c>
      <c r="G66" s="7">
        <f t="shared" si="6"/>
        <v>55</v>
      </c>
      <c r="H66" s="9">
        <v>64</v>
      </c>
      <c r="I66" s="7">
        <f t="shared" si="7"/>
        <v>8</v>
      </c>
      <c r="J66" s="9">
        <f t="shared" si="8"/>
        <v>66.555</v>
      </c>
      <c r="K66" s="7">
        <f t="shared" si="9"/>
        <v>55</v>
      </c>
      <c r="L66" s="59" t="s">
        <v>35</v>
      </c>
      <c r="M66" s="7" t="s">
        <v>20</v>
      </c>
      <c r="N66" s="59" t="s">
        <v>21</v>
      </c>
      <c r="O66" s="7"/>
      <c r="P66" s="32" t="s">
        <v>88</v>
      </c>
    </row>
    <row r="67" ht="24" customHeight="1" spans="1:16">
      <c r="A67" s="7">
        <v>64</v>
      </c>
      <c r="B67" s="8">
        <v>23197063</v>
      </c>
      <c r="C67" s="8" t="s">
        <v>140</v>
      </c>
      <c r="D67" s="9">
        <v>64.88</v>
      </c>
      <c r="E67" s="7">
        <f t="shared" si="5"/>
        <v>64</v>
      </c>
      <c r="F67" s="9">
        <v>63.5</v>
      </c>
      <c r="G67" s="7">
        <f t="shared" si="6"/>
        <v>23</v>
      </c>
      <c r="H67" s="9">
        <v>53</v>
      </c>
      <c r="I67" s="7">
        <f t="shared" si="7"/>
        <v>35</v>
      </c>
      <c r="J67" s="9">
        <f t="shared" si="8"/>
        <v>63.416</v>
      </c>
      <c r="K67" s="7">
        <f t="shared" si="9"/>
        <v>64</v>
      </c>
      <c r="L67" s="59" t="s">
        <v>141</v>
      </c>
      <c r="M67" s="7" t="s">
        <v>20</v>
      </c>
      <c r="N67" s="59" t="s">
        <v>21</v>
      </c>
      <c r="O67" s="7"/>
      <c r="P67" s="32" t="s">
        <v>88</v>
      </c>
    </row>
    <row r="68" ht="24" customHeight="1" spans="7:10">
      <c r="G68" s="5"/>
      <c r="H68" s="5"/>
      <c r="I68" s="5"/>
      <c r="J68" s="5"/>
    </row>
    <row r="69" ht="45" customHeight="1" spans="4:10">
      <c r="D69" s="3" t="s">
        <v>142</v>
      </c>
      <c r="G69" s="5" t="s">
        <v>143</v>
      </c>
      <c r="H69" s="5"/>
      <c r="I69" s="5"/>
      <c r="J69" s="5"/>
    </row>
  </sheetData>
  <mergeCells count="3">
    <mergeCell ref="A1:P1"/>
    <mergeCell ref="A2:D2"/>
    <mergeCell ref="G69:J69"/>
  </mergeCells>
  <conditionalFormatting sqref="C4">
    <cfRule type="duplicateValues" dxfId="0" priority="66"/>
  </conditionalFormatting>
  <conditionalFormatting sqref="C5">
    <cfRule type="duplicateValues" dxfId="0" priority="65"/>
  </conditionalFormatting>
  <conditionalFormatting sqref="C6">
    <cfRule type="duplicateValues" dxfId="0" priority="64"/>
  </conditionalFormatting>
  <conditionalFormatting sqref="C7">
    <cfRule type="duplicateValues" dxfId="0" priority="63"/>
  </conditionalFormatting>
  <conditionalFormatting sqref="C8">
    <cfRule type="duplicateValues" dxfId="0" priority="62"/>
  </conditionalFormatting>
  <conditionalFormatting sqref="C9">
    <cfRule type="duplicateValues" dxfId="0" priority="61"/>
  </conditionalFormatting>
  <conditionalFormatting sqref="C10">
    <cfRule type="duplicateValues" dxfId="0" priority="60"/>
  </conditionalFormatting>
  <conditionalFormatting sqref="C11">
    <cfRule type="duplicateValues" dxfId="0" priority="59"/>
  </conditionalFormatting>
  <conditionalFormatting sqref="C12">
    <cfRule type="duplicateValues" dxfId="0" priority="58"/>
  </conditionalFormatting>
  <conditionalFormatting sqref="C13">
    <cfRule type="duplicateValues" dxfId="0" priority="57"/>
  </conditionalFormatting>
  <conditionalFormatting sqref="C14">
    <cfRule type="duplicateValues" dxfId="0" priority="56"/>
  </conditionalFormatting>
  <conditionalFormatting sqref="C15">
    <cfRule type="duplicateValues" dxfId="0" priority="55"/>
  </conditionalFormatting>
  <conditionalFormatting sqref="C16">
    <cfRule type="duplicateValues" dxfId="0" priority="54"/>
  </conditionalFormatting>
  <conditionalFormatting sqref="C17">
    <cfRule type="duplicateValues" dxfId="0" priority="53"/>
  </conditionalFormatting>
  <conditionalFormatting sqref="C18">
    <cfRule type="duplicateValues" dxfId="0" priority="52"/>
  </conditionalFormatting>
  <conditionalFormatting sqref="C19">
    <cfRule type="duplicateValues" dxfId="0" priority="51"/>
  </conditionalFormatting>
  <conditionalFormatting sqref="C20">
    <cfRule type="duplicateValues" dxfId="0" priority="50"/>
  </conditionalFormatting>
  <conditionalFormatting sqref="C21">
    <cfRule type="duplicateValues" dxfId="0" priority="49"/>
  </conditionalFormatting>
  <conditionalFormatting sqref="C22">
    <cfRule type="duplicateValues" dxfId="0" priority="48"/>
  </conditionalFormatting>
  <conditionalFormatting sqref="C23">
    <cfRule type="duplicateValues" dxfId="0" priority="47"/>
  </conditionalFormatting>
  <conditionalFormatting sqref="C24">
    <cfRule type="duplicateValues" dxfId="0" priority="46"/>
  </conditionalFormatting>
  <conditionalFormatting sqref="C25">
    <cfRule type="duplicateValues" dxfId="0" priority="45"/>
  </conditionalFormatting>
  <conditionalFormatting sqref="C26">
    <cfRule type="duplicateValues" dxfId="0" priority="44"/>
  </conditionalFormatting>
  <conditionalFormatting sqref="C27">
    <cfRule type="duplicateValues" dxfId="0" priority="43"/>
  </conditionalFormatting>
  <conditionalFormatting sqref="C28">
    <cfRule type="duplicateValues" dxfId="0" priority="42"/>
  </conditionalFormatting>
  <conditionalFormatting sqref="C29">
    <cfRule type="duplicateValues" dxfId="0" priority="41"/>
  </conditionalFormatting>
  <conditionalFormatting sqref="C30">
    <cfRule type="duplicateValues" dxfId="0" priority="40"/>
  </conditionalFormatting>
  <conditionalFormatting sqref="C31">
    <cfRule type="duplicateValues" dxfId="0" priority="39"/>
  </conditionalFormatting>
  <conditionalFormatting sqref="C32">
    <cfRule type="duplicateValues" dxfId="0" priority="38"/>
  </conditionalFormatting>
  <conditionalFormatting sqref="C33">
    <cfRule type="duplicateValues" dxfId="0" priority="37"/>
  </conditionalFormatting>
  <conditionalFormatting sqref="C34">
    <cfRule type="duplicateValues" dxfId="0" priority="36"/>
  </conditionalFormatting>
  <conditionalFormatting sqref="C35">
    <cfRule type="duplicateValues" dxfId="0" priority="35"/>
  </conditionalFormatting>
  <conditionalFormatting sqref="C36">
    <cfRule type="duplicateValues" dxfId="0" priority="34"/>
  </conditionalFormatting>
  <conditionalFormatting sqref="C37">
    <cfRule type="duplicateValues" dxfId="0" priority="33"/>
  </conditionalFormatting>
  <conditionalFormatting sqref="C38">
    <cfRule type="duplicateValues" dxfId="0" priority="32"/>
  </conditionalFormatting>
  <conditionalFormatting sqref="C39">
    <cfRule type="duplicateValues" dxfId="0" priority="31"/>
  </conditionalFormatting>
  <conditionalFormatting sqref="C40">
    <cfRule type="duplicateValues" dxfId="0" priority="30"/>
  </conditionalFormatting>
  <conditionalFormatting sqref="C41">
    <cfRule type="duplicateValues" dxfId="0" priority="29"/>
  </conditionalFormatting>
  <conditionalFormatting sqref="C42">
    <cfRule type="duplicateValues" dxfId="0" priority="28"/>
  </conditionalFormatting>
  <conditionalFormatting sqref="C43">
    <cfRule type="duplicateValues" dxfId="0" priority="27"/>
  </conditionalFormatting>
  <conditionalFormatting sqref="C44">
    <cfRule type="duplicateValues" dxfId="0" priority="26"/>
  </conditionalFormatting>
  <conditionalFormatting sqref="C45">
    <cfRule type="duplicateValues" dxfId="0" priority="25"/>
  </conditionalFormatting>
  <conditionalFormatting sqref="C46">
    <cfRule type="duplicateValues" dxfId="0" priority="24"/>
  </conditionalFormatting>
  <conditionalFormatting sqref="C47">
    <cfRule type="duplicateValues" dxfId="0" priority="23"/>
  </conditionalFormatting>
  <conditionalFormatting sqref="C48">
    <cfRule type="duplicateValues" dxfId="0" priority="22"/>
  </conditionalFormatting>
  <conditionalFormatting sqref="C49">
    <cfRule type="duplicateValues" dxfId="0" priority="21"/>
  </conditionalFormatting>
  <conditionalFormatting sqref="C50">
    <cfRule type="duplicateValues" dxfId="0" priority="20"/>
  </conditionalFormatting>
  <conditionalFormatting sqref="C51">
    <cfRule type="duplicateValues" dxfId="0" priority="19"/>
  </conditionalFormatting>
  <conditionalFormatting sqref="C52">
    <cfRule type="duplicateValues" dxfId="0" priority="18"/>
  </conditionalFormatting>
  <conditionalFormatting sqref="C53">
    <cfRule type="duplicateValues" dxfId="0" priority="17"/>
  </conditionalFormatting>
  <conditionalFormatting sqref="C54">
    <cfRule type="duplicateValues" dxfId="0" priority="16"/>
  </conditionalFormatting>
  <conditionalFormatting sqref="C55">
    <cfRule type="duplicateValues" dxfId="0" priority="15"/>
  </conditionalFormatting>
  <conditionalFormatting sqref="C56">
    <cfRule type="duplicateValues" dxfId="0" priority="14"/>
  </conditionalFormatting>
  <conditionalFormatting sqref="C57">
    <cfRule type="duplicateValues" dxfId="0" priority="13"/>
  </conditionalFormatting>
  <conditionalFormatting sqref="C58">
    <cfRule type="duplicateValues" dxfId="0" priority="12"/>
  </conditionalFormatting>
  <conditionalFormatting sqref="C59">
    <cfRule type="duplicateValues" dxfId="0" priority="11"/>
  </conditionalFormatting>
  <conditionalFormatting sqref="C60">
    <cfRule type="duplicateValues" dxfId="0" priority="10"/>
  </conditionalFormatting>
  <conditionalFormatting sqref="C61">
    <cfRule type="duplicateValues" dxfId="0" priority="9"/>
  </conditionalFormatting>
  <conditionalFormatting sqref="C62">
    <cfRule type="duplicateValues" dxfId="0" priority="8"/>
  </conditionalFormatting>
  <conditionalFormatting sqref="C63">
    <cfRule type="duplicateValues" dxfId="0" priority="7"/>
  </conditionalFormatting>
  <conditionalFormatting sqref="C64">
    <cfRule type="duplicateValues" dxfId="0" priority="6"/>
  </conditionalFormatting>
  <conditionalFormatting sqref="C65">
    <cfRule type="duplicateValues" dxfId="0" priority="5"/>
  </conditionalFormatting>
  <conditionalFormatting sqref="C66">
    <cfRule type="duplicateValues" dxfId="0" priority="4"/>
  </conditionalFormatting>
  <conditionalFormatting sqref="C67">
    <cfRule type="duplicateValues" dxfId="0" priority="3"/>
  </conditionalFormatting>
  <conditionalFormatting sqref="B37:B67">
    <cfRule type="duplicateValues" dxfId="0" priority="67"/>
  </conditionalFormatting>
  <conditionalFormatting sqref="C37:C67">
    <cfRule type="duplicateValues" dxfId="0" priority="2"/>
    <cfRule type="duplicateValues" dxfId="0" priority="1"/>
  </conditionalFormatting>
  <pageMargins left="0.393055555555556" right="0.0784722222222222" top="1.0625" bottom="0.314583333333333" header="0.5" footer="0.865972222222222"/>
  <pageSetup paperSize="9" scale="7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9"/>
  <sheetViews>
    <sheetView zoomScale="70" zoomScaleNormal="70" topLeftCell="A49" workbookViewId="0">
      <selection activeCell="A3" sqref="$A3:$XFD3"/>
    </sheetView>
  </sheetViews>
  <sheetFormatPr defaultColWidth="9" defaultRowHeight="18.75"/>
  <cols>
    <col min="1" max="1" width="6.4" style="3"/>
    <col min="2" max="2" width="11.1333333333333" style="3" customWidth="1"/>
    <col min="3" max="3" width="6.4" style="3" customWidth="1"/>
    <col min="4" max="4" width="20.35" style="3" customWidth="1"/>
    <col min="5" max="5" width="11.2666666666667" style="3" customWidth="1"/>
    <col min="6" max="6" width="11.2666666666667" style="5" customWidth="1"/>
    <col min="7" max="7" width="15.5333333333333" style="5" customWidth="1"/>
    <col min="8" max="8" width="21" style="5" customWidth="1"/>
    <col min="9" max="9" width="13.8666666666667" style="3" customWidth="1"/>
    <col min="10" max="10" width="11.2666666666667" style="3" customWidth="1"/>
    <col min="11" max="11" width="6.4" style="3" customWidth="1"/>
    <col min="12" max="12" width="11.2666666666667" style="3" customWidth="1"/>
    <col min="13" max="13" width="4.64166666666667" style="3" customWidth="1"/>
    <col min="14" max="14" width="11.2666666666667" style="3" customWidth="1"/>
    <col min="15" max="15" width="10.4" style="3" customWidth="1"/>
    <col min="16" max="16384" width="9" style="3"/>
  </cols>
  <sheetData>
    <row r="1" ht="47" customHeight="1" spans="1:15">
      <c r="A1" s="47" t="s">
        <v>144</v>
      </c>
      <c r="B1" s="47"/>
      <c r="C1" s="47"/>
      <c r="D1" s="47"/>
      <c r="E1" s="47"/>
      <c r="F1" s="47"/>
      <c r="G1" s="47"/>
      <c r="H1" s="47"/>
      <c r="I1" s="47"/>
      <c r="J1" s="47"/>
      <c r="K1" s="47"/>
      <c r="L1" s="47"/>
      <c r="M1" s="47"/>
      <c r="N1" s="47"/>
      <c r="O1" s="47"/>
    </row>
    <row r="2" spans="1:15">
      <c r="A2" s="48" t="s">
        <v>1</v>
      </c>
      <c r="B2" s="48"/>
      <c r="C2" s="48"/>
      <c r="D2" s="48"/>
      <c r="E2" s="2"/>
      <c r="F2" s="48"/>
      <c r="G2" s="48"/>
      <c r="H2" s="48"/>
      <c r="I2" s="2"/>
      <c r="J2" s="2"/>
      <c r="K2" s="2"/>
      <c r="L2" s="2"/>
      <c r="M2" s="2"/>
      <c r="N2" s="2"/>
      <c r="O2" s="2"/>
    </row>
    <row r="3" s="1" customFormat="1" ht="48" customHeight="1" spans="1:15">
      <c r="A3" s="6" t="s">
        <v>2</v>
      </c>
      <c r="B3" s="6" t="s">
        <v>3</v>
      </c>
      <c r="C3" s="6" t="s">
        <v>4</v>
      </c>
      <c r="D3" s="6" t="s">
        <v>145</v>
      </c>
      <c r="E3" s="6" t="s">
        <v>146</v>
      </c>
      <c r="F3" s="6" t="s">
        <v>147</v>
      </c>
      <c r="G3" s="6" t="s">
        <v>5</v>
      </c>
      <c r="H3" s="6" t="s">
        <v>148</v>
      </c>
      <c r="I3" s="6" t="s">
        <v>149</v>
      </c>
      <c r="J3" s="6"/>
      <c r="K3" s="6"/>
      <c r="L3" s="6"/>
      <c r="M3" s="6"/>
      <c r="N3" s="6" t="s">
        <v>16</v>
      </c>
      <c r="O3" s="6" t="s">
        <v>17</v>
      </c>
    </row>
    <row r="4" ht="24" customHeight="1" spans="1:15">
      <c r="A4" s="10">
        <v>1</v>
      </c>
      <c r="B4" s="11">
        <v>23197018</v>
      </c>
      <c r="C4" s="11" t="s">
        <v>18</v>
      </c>
      <c r="D4" s="49" t="s">
        <v>150</v>
      </c>
      <c r="E4" s="10">
        <v>0</v>
      </c>
      <c r="F4" s="12">
        <f>D4+E4</f>
        <v>74.7</v>
      </c>
      <c r="G4" s="12">
        <f>F4+0</f>
        <v>74.7</v>
      </c>
      <c r="H4" s="10">
        <f>RANK(G4,$G$4:$G$67)</f>
        <v>35</v>
      </c>
      <c r="I4" s="52" t="s">
        <v>20</v>
      </c>
      <c r="J4" s="52"/>
      <c r="K4" s="52"/>
      <c r="L4" s="52"/>
      <c r="M4" s="52"/>
      <c r="N4" s="53"/>
      <c r="O4" s="24" t="s">
        <v>22</v>
      </c>
    </row>
    <row r="5" ht="24" customHeight="1" spans="1:15">
      <c r="A5" s="10">
        <v>2</v>
      </c>
      <c r="B5" s="11">
        <v>23197002</v>
      </c>
      <c r="C5" s="11" t="s">
        <v>23</v>
      </c>
      <c r="D5" s="49" t="s">
        <v>151</v>
      </c>
      <c r="E5" s="10">
        <v>0</v>
      </c>
      <c r="F5" s="12">
        <f t="shared" ref="F5:F36" si="0">D5+E5</f>
        <v>66.68</v>
      </c>
      <c r="G5" s="12">
        <f t="shared" ref="G5:G36" si="1">F5+0</f>
        <v>66.68</v>
      </c>
      <c r="H5" s="10">
        <f t="shared" ref="H5:H36" si="2">RANK(G5,$G$4:$G$67)</f>
        <v>62</v>
      </c>
      <c r="I5" s="52" t="s">
        <v>20</v>
      </c>
      <c r="J5" s="52"/>
      <c r="K5" s="52"/>
      <c r="L5" s="52"/>
      <c r="M5" s="52"/>
      <c r="N5" s="53"/>
      <c r="O5" s="24" t="s">
        <v>22</v>
      </c>
    </row>
    <row r="6" ht="106" customHeight="1" spans="1:15">
      <c r="A6" s="10">
        <v>3</v>
      </c>
      <c r="B6" s="11">
        <v>23197004</v>
      </c>
      <c r="C6" s="11" t="s">
        <v>25</v>
      </c>
      <c r="D6" s="49" t="s">
        <v>152</v>
      </c>
      <c r="E6" s="10">
        <v>9</v>
      </c>
      <c r="F6" s="12">
        <f t="shared" si="0"/>
        <v>89.36</v>
      </c>
      <c r="G6" s="12">
        <f t="shared" si="1"/>
        <v>89.36</v>
      </c>
      <c r="H6" s="10">
        <f t="shared" si="2"/>
        <v>2</v>
      </c>
      <c r="I6" s="54" t="s">
        <v>153</v>
      </c>
      <c r="J6" s="52"/>
      <c r="K6" s="52"/>
      <c r="L6" s="52"/>
      <c r="M6" s="52"/>
      <c r="N6" s="53"/>
      <c r="O6" s="24" t="s">
        <v>22</v>
      </c>
    </row>
    <row r="7" ht="24" customHeight="1" spans="1:15">
      <c r="A7" s="10">
        <v>4</v>
      </c>
      <c r="B7" s="11">
        <v>23197006</v>
      </c>
      <c r="C7" s="11" t="s">
        <v>27</v>
      </c>
      <c r="D7" s="49" t="s">
        <v>154</v>
      </c>
      <c r="E7" s="10">
        <v>0</v>
      </c>
      <c r="F7" s="12">
        <f t="shared" si="0"/>
        <v>72.35</v>
      </c>
      <c r="G7" s="12">
        <f t="shared" si="1"/>
        <v>72.35</v>
      </c>
      <c r="H7" s="10">
        <f t="shared" si="2"/>
        <v>45</v>
      </c>
      <c r="I7" s="52" t="s">
        <v>20</v>
      </c>
      <c r="J7" s="52"/>
      <c r="K7" s="52"/>
      <c r="L7" s="52"/>
      <c r="M7" s="52"/>
      <c r="N7" s="53"/>
      <c r="O7" s="24" t="s">
        <v>22</v>
      </c>
    </row>
    <row r="8" ht="24" customHeight="1" spans="1:15">
      <c r="A8" s="10">
        <v>5</v>
      </c>
      <c r="B8" s="11">
        <v>23197007</v>
      </c>
      <c r="C8" s="11" t="s">
        <v>29</v>
      </c>
      <c r="D8" s="49" t="s">
        <v>155</v>
      </c>
      <c r="E8" s="10">
        <v>0</v>
      </c>
      <c r="F8" s="12">
        <f t="shared" si="0"/>
        <v>78.06</v>
      </c>
      <c r="G8" s="12">
        <f t="shared" si="1"/>
        <v>78.06</v>
      </c>
      <c r="H8" s="10">
        <f t="shared" si="2"/>
        <v>21</v>
      </c>
      <c r="I8" s="54" t="s">
        <v>20</v>
      </c>
      <c r="J8" s="52"/>
      <c r="K8" s="52"/>
      <c r="L8" s="52"/>
      <c r="M8" s="52"/>
      <c r="N8" s="53"/>
      <c r="O8" s="24" t="s">
        <v>22</v>
      </c>
    </row>
    <row r="9" ht="24" customHeight="1" spans="1:15">
      <c r="A9" s="10">
        <v>6</v>
      </c>
      <c r="B9" s="11">
        <v>23197010</v>
      </c>
      <c r="C9" s="11" t="s">
        <v>31</v>
      </c>
      <c r="D9" s="49" t="s">
        <v>156</v>
      </c>
      <c r="E9" s="10">
        <v>0</v>
      </c>
      <c r="F9" s="12">
        <f t="shared" si="0"/>
        <v>71.32</v>
      </c>
      <c r="G9" s="12">
        <f t="shared" si="1"/>
        <v>71.32</v>
      </c>
      <c r="H9" s="10">
        <f t="shared" si="2"/>
        <v>48</v>
      </c>
      <c r="I9" s="54" t="s">
        <v>20</v>
      </c>
      <c r="J9" s="52"/>
      <c r="K9" s="52"/>
      <c r="L9" s="52"/>
      <c r="M9" s="52"/>
      <c r="N9" s="53"/>
      <c r="O9" s="24" t="s">
        <v>22</v>
      </c>
    </row>
    <row r="10" ht="51" customHeight="1" spans="1:15">
      <c r="A10" s="10">
        <v>7</v>
      </c>
      <c r="B10" s="11">
        <v>23197011</v>
      </c>
      <c r="C10" s="11" t="s">
        <v>34</v>
      </c>
      <c r="D10" s="49" t="s">
        <v>157</v>
      </c>
      <c r="E10" s="10">
        <v>1</v>
      </c>
      <c r="F10" s="12">
        <f t="shared" si="0"/>
        <v>70.81</v>
      </c>
      <c r="G10" s="12">
        <f t="shared" si="1"/>
        <v>70.81</v>
      </c>
      <c r="H10" s="10">
        <f t="shared" si="2"/>
        <v>53</v>
      </c>
      <c r="I10" s="54" t="s">
        <v>158</v>
      </c>
      <c r="J10" s="52"/>
      <c r="K10" s="52"/>
      <c r="L10" s="52"/>
      <c r="M10" s="52"/>
      <c r="N10" s="53"/>
      <c r="O10" s="24" t="s">
        <v>22</v>
      </c>
    </row>
    <row r="11" ht="24" customHeight="1" spans="1:15">
      <c r="A11" s="10">
        <v>8</v>
      </c>
      <c r="B11" s="11">
        <v>23197014</v>
      </c>
      <c r="C11" s="11" t="s">
        <v>36</v>
      </c>
      <c r="D11" s="49" t="s">
        <v>159</v>
      </c>
      <c r="E11" s="10">
        <v>0</v>
      </c>
      <c r="F11" s="12">
        <f t="shared" si="0"/>
        <v>69.44</v>
      </c>
      <c r="G11" s="12">
        <f t="shared" si="1"/>
        <v>69.44</v>
      </c>
      <c r="H11" s="10">
        <f t="shared" si="2"/>
        <v>56</v>
      </c>
      <c r="I11" s="54" t="s">
        <v>20</v>
      </c>
      <c r="J11" s="52"/>
      <c r="K11" s="52"/>
      <c r="L11" s="52"/>
      <c r="M11" s="52"/>
      <c r="N11" s="53"/>
      <c r="O11" s="24" t="s">
        <v>22</v>
      </c>
    </row>
    <row r="12" ht="24" customHeight="1" spans="1:15">
      <c r="A12" s="10">
        <v>9</v>
      </c>
      <c r="B12" s="11">
        <v>23197016</v>
      </c>
      <c r="C12" s="11" t="s">
        <v>38</v>
      </c>
      <c r="D12" s="49" t="s">
        <v>160</v>
      </c>
      <c r="E12" s="10">
        <v>0</v>
      </c>
      <c r="F12" s="12">
        <f t="shared" si="0"/>
        <v>72.54</v>
      </c>
      <c r="G12" s="12">
        <f t="shared" si="1"/>
        <v>72.54</v>
      </c>
      <c r="H12" s="10">
        <f t="shared" si="2"/>
        <v>44</v>
      </c>
      <c r="I12" s="54" t="s">
        <v>20</v>
      </c>
      <c r="J12" s="52"/>
      <c r="K12" s="52"/>
      <c r="L12" s="52"/>
      <c r="M12" s="52"/>
      <c r="N12" s="53"/>
      <c r="O12" s="24" t="s">
        <v>22</v>
      </c>
    </row>
    <row r="13" ht="24" customHeight="1" spans="1:15">
      <c r="A13" s="10">
        <v>10</v>
      </c>
      <c r="B13" s="11">
        <v>23197019</v>
      </c>
      <c r="C13" s="11" t="s">
        <v>40</v>
      </c>
      <c r="D13" s="49" t="s">
        <v>161</v>
      </c>
      <c r="E13" s="10">
        <v>0</v>
      </c>
      <c r="F13" s="12">
        <f t="shared" si="0"/>
        <v>69.37</v>
      </c>
      <c r="G13" s="12">
        <f t="shared" si="1"/>
        <v>69.37</v>
      </c>
      <c r="H13" s="10">
        <f t="shared" si="2"/>
        <v>57</v>
      </c>
      <c r="I13" s="54" t="s">
        <v>20</v>
      </c>
      <c r="J13" s="52"/>
      <c r="K13" s="52"/>
      <c r="L13" s="52"/>
      <c r="M13" s="52"/>
      <c r="N13" s="53"/>
      <c r="O13" s="24" t="s">
        <v>22</v>
      </c>
    </row>
    <row r="14" ht="115" customHeight="1" spans="1:15">
      <c r="A14" s="10">
        <v>11</v>
      </c>
      <c r="B14" s="11">
        <v>23197022</v>
      </c>
      <c r="C14" s="11" t="s">
        <v>42</v>
      </c>
      <c r="D14" s="49" t="s">
        <v>162</v>
      </c>
      <c r="E14" s="10">
        <v>5</v>
      </c>
      <c r="F14" s="12">
        <f t="shared" si="0"/>
        <v>86.19</v>
      </c>
      <c r="G14" s="12">
        <f t="shared" si="1"/>
        <v>86.19</v>
      </c>
      <c r="H14" s="10">
        <f t="shared" si="2"/>
        <v>4</v>
      </c>
      <c r="I14" s="54" t="s">
        <v>163</v>
      </c>
      <c r="J14" s="52"/>
      <c r="K14" s="52"/>
      <c r="L14" s="52"/>
      <c r="M14" s="52"/>
      <c r="N14" s="53"/>
      <c r="O14" s="24" t="s">
        <v>22</v>
      </c>
    </row>
    <row r="15" ht="24" customHeight="1" spans="1:15">
      <c r="A15" s="10">
        <v>12</v>
      </c>
      <c r="B15" s="11">
        <v>23197023</v>
      </c>
      <c r="C15" s="11" t="s">
        <v>44</v>
      </c>
      <c r="D15" s="49" t="s">
        <v>164</v>
      </c>
      <c r="E15" s="10">
        <v>0</v>
      </c>
      <c r="F15" s="12">
        <f t="shared" si="0"/>
        <v>74.66</v>
      </c>
      <c r="G15" s="12">
        <f t="shared" si="1"/>
        <v>74.66</v>
      </c>
      <c r="H15" s="10">
        <f t="shared" si="2"/>
        <v>36</v>
      </c>
      <c r="I15" s="54" t="s">
        <v>20</v>
      </c>
      <c r="J15" s="52"/>
      <c r="K15" s="52"/>
      <c r="L15" s="52"/>
      <c r="M15" s="52"/>
      <c r="N15" s="53"/>
      <c r="O15" s="24" t="s">
        <v>22</v>
      </c>
    </row>
    <row r="16" ht="24" customHeight="1" spans="1:15">
      <c r="A16" s="10">
        <v>13</v>
      </c>
      <c r="B16" s="11">
        <v>23197026</v>
      </c>
      <c r="C16" s="11" t="s">
        <v>46</v>
      </c>
      <c r="D16" s="49" t="s">
        <v>165</v>
      </c>
      <c r="E16" s="10">
        <v>0</v>
      </c>
      <c r="F16" s="12">
        <f t="shared" si="0"/>
        <v>74.93</v>
      </c>
      <c r="G16" s="12">
        <f t="shared" si="1"/>
        <v>74.93</v>
      </c>
      <c r="H16" s="10">
        <f t="shared" si="2"/>
        <v>34</v>
      </c>
      <c r="I16" s="54" t="s">
        <v>20</v>
      </c>
      <c r="J16" s="52"/>
      <c r="K16" s="52"/>
      <c r="L16" s="52"/>
      <c r="M16" s="52"/>
      <c r="N16" s="53"/>
      <c r="O16" s="24" t="s">
        <v>22</v>
      </c>
    </row>
    <row r="17" ht="24" customHeight="1" spans="1:15">
      <c r="A17" s="10">
        <v>14</v>
      </c>
      <c r="B17" s="11">
        <v>23197027</v>
      </c>
      <c r="C17" s="11" t="s">
        <v>48</v>
      </c>
      <c r="D17" s="49" t="s">
        <v>166</v>
      </c>
      <c r="E17" s="10">
        <v>0</v>
      </c>
      <c r="F17" s="12">
        <f t="shared" si="0"/>
        <v>71.53</v>
      </c>
      <c r="G17" s="12">
        <f t="shared" si="1"/>
        <v>71.53</v>
      </c>
      <c r="H17" s="10">
        <f t="shared" si="2"/>
        <v>47</v>
      </c>
      <c r="I17" s="54" t="s">
        <v>20</v>
      </c>
      <c r="J17" s="52"/>
      <c r="K17" s="52"/>
      <c r="L17" s="52"/>
      <c r="M17" s="52"/>
      <c r="N17" s="53"/>
      <c r="O17" s="24" t="s">
        <v>22</v>
      </c>
    </row>
    <row r="18" ht="49" customHeight="1" spans="1:15">
      <c r="A18" s="10">
        <v>15</v>
      </c>
      <c r="B18" s="11">
        <v>23197030</v>
      </c>
      <c r="C18" s="11" t="s">
        <v>50</v>
      </c>
      <c r="D18" s="49" t="s">
        <v>167</v>
      </c>
      <c r="E18" s="10">
        <v>1</v>
      </c>
      <c r="F18" s="12">
        <f t="shared" si="0"/>
        <v>82.99</v>
      </c>
      <c r="G18" s="12">
        <f t="shared" si="1"/>
        <v>82.99</v>
      </c>
      <c r="H18" s="10">
        <f t="shared" si="2"/>
        <v>6</v>
      </c>
      <c r="I18" s="54" t="s">
        <v>168</v>
      </c>
      <c r="J18" s="52"/>
      <c r="K18" s="52"/>
      <c r="L18" s="52"/>
      <c r="M18" s="52"/>
      <c r="N18" s="53"/>
      <c r="O18" s="24" t="s">
        <v>22</v>
      </c>
    </row>
    <row r="19" ht="49" customHeight="1" spans="1:15">
      <c r="A19" s="10">
        <v>16</v>
      </c>
      <c r="B19" s="11">
        <v>23197031</v>
      </c>
      <c r="C19" s="11" t="s">
        <v>52</v>
      </c>
      <c r="D19" s="49" t="s">
        <v>169</v>
      </c>
      <c r="E19" s="10">
        <v>1</v>
      </c>
      <c r="F19" s="12">
        <f t="shared" si="0"/>
        <v>78.16</v>
      </c>
      <c r="G19" s="12">
        <f t="shared" si="1"/>
        <v>78.16</v>
      </c>
      <c r="H19" s="10">
        <f t="shared" si="2"/>
        <v>19</v>
      </c>
      <c r="I19" s="54" t="s">
        <v>168</v>
      </c>
      <c r="J19" s="52"/>
      <c r="K19" s="52"/>
      <c r="L19" s="52"/>
      <c r="M19" s="52"/>
      <c r="N19" s="53"/>
      <c r="O19" s="24" t="s">
        <v>22</v>
      </c>
    </row>
    <row r="20" ht="24" customHeight="1" spans="1:15">
      <c r="A20" s="10">
        <v>17</v>
      </c>
      <c r="B20" s="11">
        <v>23197034</v>
      </c>
      <c r="C20" s="11" t="s">
        <v>54</v>
      </c>
      <c r="D20" s="49" t="s">
        <v>170</v>
      </c>
      <c r="E20" s="10">
        <v>0</v>
      </c>
      <c r="F20" s="12">
        <f t="shared" si="0"/>
        <v>74.43</v>
      </c>
      <c r="G20" s="12">
        <f t="shared" si="1"/>
        <v>74.43</v>
      </c>
      <c r="H20" s="10">
        <f t="shared" si="2"/>
        <v>37</v>
      </c>
      <c r="I20" s="54" t="s">
        <v>20</v>
      </c>
      <c r="J20" s="52"/>
      <c r="K20" s="52"/>
      <c r="L20" s="52"/>
      <c r="M20" s="52"/>
      <c r="N20" s="53"/>
      <c r="O20" s="24" t="s">
        <v>22</v>
      </c>
    </row>
    <row r="21" ht="24" customHeight="1" spans="1:15">
      <c r="A21" s="10">
        <v>18</v>
      </c>
      <c r="B21" s="11">
        <v>23197035</v>
      </c>
      <c r="C21" s="11" t="s">
        <v>55</v>
      </c>
      <c r="D21" s="49" t="s">
        <v>171</v>
      </c>
      <c r="E21" s="10">
        <v>0</v>
      </c>
      <c r="F21" s="12">
        <f t="shared" si="0"/>
        <v>79.16</v>
      </c>
      <c r="G21" s="12">
        <f t="shared" si="1"/>
        <v>79.16</v>
      </c>
      <c r="H21" s="10">
        <f t="shared" si="2"/>
        <v>14</v>
      </c>
      <c r="I21" s="54" t="s">
        <v>20</v>
      </c>
      <c r="J21" s="52"/>
      <c r="K21" s="52"/>
      <c r="L21" s="52"/>
      <c r="M21" s="52"/>
      <c r="N21" s="53"/>
      <c r="O21" s="24" t="s">
        <v>22</v>
      </c>
    </row>
    <row r="22" ht="24" customHeight="1" spans="1:15">
      <c r="A22" s="10">
        <v>19</v>
      </c>
      <c r="B22" s="11">
        <v>23197038</v>
      </c>
      <c r="C22" s="11" t="s">
        <v>57</v>
      </c>
      <c r="D22" s="49" t="s">
        <v>172</v>
      </c>
      <c r="E22" s="10">
        <v>0</v>
      </c>
      <c r="F22" s="12">
        <f t="shared" si="0"/>
        <v>76.63</v>
      </c>
      <c r="G22" s="12">
        <f t="shared" si="1"/>
        <v>76.63</v>
      </c>
      <c r="H22" s="10">
        <f t="shared" si="2"/>
        <v>27</v>
      </c>
      <c r="I22" s="54" t="s">
        <v>20</v>
      </c>
      <c r="J22" s="52"/>
      <c r="K22" s="52"/>
      <c r="L22" s="52"/>
      <c r="M22" s="52"/>
      <c r="N22" s="53"/>
      <c r="O22" s="24" t="s">
        <v>22</v>
      </c>
    </row>
    <row r="23" ht="24" customHeight="1" spans="1:15">
      <c r="A23" s="10">
        <v>20</v>
      </c>
      <c r="B23" s="11">
        <v>23197039</v>
      </c>
      <c r="C23" s="11" t="s">
        <v>59</v>
      </c>
      <c r="D23" s="49" t="s">
        <v>173</v>
      </c>
      <c r="E23" s="10">
        <v>0</v>
      </c>
      <c r="F23" s="12">
        <f t="shared" si="0"/>
        <v>78.15</v>
      </c>
      <c r="G23" s="12">
        <f t="shared" si="1"/>
        <v>78.15</v>
      </c>
      <c r="H23" s="10">
        <f t="shared" si="2"/>
        <v>20</v>
      </c>
      <c r="I23" s="54" t="s">
        <v>20</v>
      </c>
      <c r="J23" s="52"/>
      <c r="K23" s="52"/>
      <c r="L23" s="52"/>
      <c r="M23" s="52"/>
      <c r="N23" s="53"/>
      <c r="O23" s="24" t="s">
        <v>22</v>
      </c>
    </row>
    <row r="24" ht="24" customHeight="1" spans="1:15">
      <c r="A24" s="10">
        <v>21</v>
      </c>
      <c r="B24" s="11">
        <v>23197042</v>
      </c>
      <c r="C24" s="11" t="s">
        <v>61</v>
      </c>
      <c r="D24" s="49" t="s">
        <v>174</v>
      </c>
      <c r="E24" s="10">
        <v>0</v>
      </c>
      <c r="F24" s="12">
        <f t="shared" si="0"/>
        <v>75.69</v>
      </c>
      <c r="G24" s="12">
        <f t="shared" si="1"/>
        <v>75.69</v>
      </c>
      <c r="H24" s="10">
        <f t="shared" si="2"/>
        <v>31</v>
      </c>
      <c r="I24" s="54" t="s">
        <v>20</v>
      </c>
      <c r="J24" s="52"/>
      <c r="K24" s="52"/>
      <c r="L24" s="52"/>
      <c r="M24" s="52"/>
      <c r="N24" s="53"/>
      <c r="O24" s="24" t="s">
        <v>22</v>
      </c>
    </row>
    <row r="25" ht="24" customHeight="1" spans="1:15">
      <c r="A25" s="10">
        <v>22</v>
      </c>
      <c r="B25" s="11">
        <v>23197044</v>
      </c>
      <c r="C25" s="11" t="s">
        <v>63</v>
      </c>
      <c r="D25" s="49" t="s">
        <v>170</v>
      </c>
      <c r="E25" s="10">
        <v>0</v>
      </c>
      <c r="F25" s="12">
        <f t="shared" si="0"/>
        <v>74.43</v>
      </c>
      <c r="G25" s="12">
        <f t="shared" si="1"/>
        <v>74.43</v>
      </c>
      <c r="H25" s="10">
        <f t="shared" si="2"/>
        <v>37</v>
      </c>
      <c r="I25" s="54" t="s">
        <v>20</v>
      </c>
      <c r="J25" s="52"/>
      <c r="K25" s="52"/>
      <c r="L25" s="52"/>
      <c r="M25" s="52"/>
      <c r="N25" s="53"/>
      <c r="O25" s="24" t="s">
        <v>22</v>
      </c>
    </row>
    <row r="26" ht="24" customHeight="1" spans="1:15">
      <c r="A26" s="10">
        <v>23</v>
      </c>
      <c r="B26" s="11">
        <v>23197046</v>
      </c>
      <c r="C26" s="11" t="s">
        <v>65</v>
      </c>
      <c r="D26" s="49" t="s">
        <v>175</v>
      </c>
      <c r="E26" s="10">
        <v>0</v>
      </c>
      <c r="F26" s="12">
        <f t="shared" si="0"/>
        <v>80.95</v>
      </c>
      <c r="G26" s="12">
        <f t="shared" si="1"/>
        <v>80.95</v>
      </c>
      <c r="H26" s="10">
        <f t="shared" si="2"/>
        <v>9</v>
      </c>
      <c r="I26" s="52" t="s">
        <v>20</v>
      </c>
      <c r="J26" s="52"/>
      <c r="K26" s="52"/>
      <c r="L26" s="52"/>
      <c r="M26" s="52"/>
      <c r="N26" s="53"/>
      <c r="O26" s="24" t="s">
        <v>22</v>
      </c>
    </row>
    <row r="27" ht="24" customHeight="1" spans="1:15">
      <c r="A27" s="10">
        <v>24</v>
      </c>
      <c r="B27" s="11">
        <v>23197047</v>
      </c>
      <c r="C27" s="11" t="s">
        <v>67</v>
      </c>
      <c r="D27" s="49" t="s">
        <v>176</v>
      </c>
      <c r="E27" s="10">
        <v>0</v>
      </c>
      <c r="F27" s="12">
        <f t="shared" si="0"/>
        <v>82.54</v>
      </c>
      <c r="G27" s="12">
        <f t="shared" si="1"/>
        <v>82.54</v>
      </c>
      <c r="H27" s="10">
        <f t="shared" si="2"/>
        <v>7</v>
      </c>
      <c r="I27" s="54" t="s">
        <v>20</v>
      </c>
      <c r="J27" s="52"/>
      <c r="K27" s="52"/>
      <c r="L27" s="52"/>
      <c r="M27" s="52"/>
      <c r="N27" s="53"/>
      <c r="O27" s="24" t="s">
        <v>22</v>
      </c>
    </row>
    <row r="28" ht="24" customHeight="1" spans="1:15">
      <c r="A28" s="10">
        <v>25</v>
      </c>
      <c r="B28" s="11">
        <v>23197050</v>
      </c>
      <c r="C28" s="11" t="s">
        <v>69</v>
      </c>
      <c r="D28" s="49" t="s">
        <v>177</v>
      </c>
      <c r="E28" s="10">
        <v>0</v>
      </c>
      <c r="F28" s="12">
        <f t="shared" si="0"/>
        <v>69.96</v>
      </c>
      <c r="G28" s="12">
        <f t="shared" si="1"/>
        <v>69.96</v>
      </c>
      <c r="H28" s="10">
        <f t="shared" si="2"/>
        <v>54</v>
      </c>
      <c r="I28" s="54" t="s">
        <v>20</v>
      </c>
      <c r="J28" s="52"/>
      <c r="K28" s="52"/>
      <c r="L28" s="52"/>
      <c r="M28" s="52"/>
      <c r="N28" s="53"/>
      <c r="O28" s="24" t="s">
        <v>22</v>
      </c>
    </row>
    <row r="29" ht="24" customHeight="1" spans="1:15">
      <c r="A29" s="10">
        <v>26</v>
      </c>
      <c r="B29" s="11">
        <v>23197051</v>
      </c>
      <c r="C29" s="11" t="s">
        <v>71</v>
      </c>
      <c r="D29" s="49" t="s">
        <v>178</v>
      </c>
      <c r="E29" s="10">
        <v>0</v>
      </c>
      <c r="F29" s="12">
        <f t="shared" si="0"/>
        <v>84.88</v>
      </c>
      <c r="G29" s="12">
        <f t="shared" si="1"/>
        <v>84.88</v>
      </c>
      <c r="H29" s="10">
        <f t="shared" si="2"/>
        <v>5</v>
      </c>
      <c r="I29" s="54" t="s">
        <v>20</v>
      </c>
      <c r="J29" s="52"/>
      <c r="K29" s="52"/>
      <c r="L29" s="52"/>
      <c r="M29" s="52"/>
      <c r="N29" s="53"/>
      <c r="O29" s="24" t="s">
        <v>22</v>
      </c>
    </row>
    <row r="30" ht="24" customHeight="1" spans="1:15">
      <c r="A30" s="10">
        <v>27</v>
      </c>
      <c r="B30" s="11">
        <v>23197053</v>
      </c>
      <c r="C30" s="11" t="s">
        <v>73</v>
      </c>
      <c r="D30" s="49" t="s">
        <v>179</v>
      </c>
      <c r="E30" s="10">
        <v>0</v>
      </c>
      <c r="F30" s="12">
        <f t="shared" si="0"/>
        <v>79.05</v>
      </c>
      <c r="G30" s="12">
        <f t="shared" si="1"/>
        <v>79.05</v>
      </c>
      <c r="H30" s="10">
        <f t="shared" si="2"/>
        <v>15</v>
      </c>
      <c r="I30" s="54" t="s">
        <v>20</v>
      </c>
      <c r="J30" s="52"/>
      <c r="K30" s="52"/>
      <c r="L30" s="52"/>
      <c r="M30" s="52"/>
      <c r="N30" s="53"/>
      <c r="O30" s="24" t="s">
        <v>22</v>
      </c>
    </row>
    <row r="31" ht="24" customHeight="1" spans="1:15">
      <c r="A31" s="10">
        <v>28</v>
      </c>
      <c r="B31" s="11">
        <v>23197055</v>
      </c>
      <c r="C31" s="11" t="s">
        <v>75</v>
      </c>
      <c r="D31" s="49" t="s">
        <v>180</v>
      </c>
      <c r="E31" s="10">
        <v>0</v>
      </c>
      <c r="F31" s="12">
        <f t="shared" si="0"/>
        <v>78.72</v>
      </c>
      <c r="G31" s="12">
        <f t="shared" si="1"/>
        <v>78.72</v>
      </c>
      <c r="H31" s="10">
        <f t="shared" si="2"/>
        <v>16</v>
      </c>
      <c r="I31" s="52" t="s">
        <v>20</v>
      </c>
      <c r="J31" s="52"/>
      <c r="K31" s="52"/>
      <c r="L31" s="52"/>
      <c r="M31" s="52"/>
      <c r="N31" s="53"/>
      <c r="O31" s="24" t="s">
        <v>22</v>
      </c>
    </row>
    <row r="32" ht="24" customHeight="1" spans="1:15">
      <c r="A32" s="10">
        <v>29</v>
      </c>
      <c r="B32" s="11">
        <v>23197058</v>
      </c>
      <c r="C32" s="11" t="s">
        <v>77</v>
      </c>
      <c r="D32" s="49" t="s">
        <v>181</v>
      </c>
      <c r="E32" s="10">
        <v>0</v>
      </c>
      <c r="F32" s="12">
        <f t="shared" si="0"/>
        <v>68.58</v>
      </c>
      <c r="G32" s="12">
        <f t="shared" si="1"/>
        <v>68.58</v>
      </c>
      <c r="H32" s="10">
        <f t="shared" si="2"/>
        <v>60</v>
      </c>
      <c r="I32" s="52" t="s">
        <v>20</v>
      </c>
      <c r="J32" s="52"/>
      <c r="K32" s="52"/>
      <c r="L32" s="52"/>
      <c r="M32" s="52"/>
      <c r="N32" s="53"/>
      <c r="O32" s="24" t="s">
        <v>22</v>
      </c>
    </row>
    <row r="33" ht="54" customHeight="1" spans="1:15">
      <c r="A33" s="10">
        <v>30</v>
      </c>
      <c r="B33" s="11">
        <v>23197059</v>
      </c>
      <c r="C33" s="11" t="s">
        <v>79</v>
      </c>
      <c r="D33" s="49" t="s">
        <v>182</v>
      </c>
      <c r="E33" s="10">
        <v>0.5</v>
      </c>
      <c r="F33" s="12">
        <f t="shared" si="0"/>
        <v>78.53</v>
      </c>
      <c r="G33" s="12">
        <f t="shared" si="1"/>
        <v>78.53</v>
      </c>
      <c r="H33" s="10">
        <f t="shared" si="2"/>
        <v>17</v>
      </c>
      <c r="I33" s="52" t="s">
        <v>183</v>
      </c>
      <c r="J33" s="52"/>
      <c r="K33" s="52"/>
      <c r="L33" s="52"/>
      <c r="M33" s="52"/>
      <c r="N33" s="53"/>
      <c r="O33" s="24" t="s">
        <v>22</v>
      </c>
    </row>
    <row r="34" ht="24" customHeight="1" spans="1:15">
      <c r="A34" s="10">
        <v>31</v>
      </c>
      <c r="B34" s="11">
        <v>23197060</v>
      </c>
      <c r="C34" s="11" t="s">
        <v>80</v>
      </c>
      <c r="D34" s="49" t="s">
        <v>184</v>
      </c>
      <c r="E34" s="10">
        <v>0</v>
      </c>
      <c r="F34" s="12">
        <f t="shared" si="0"/>
        <v>76.13</v>
      </c>
      <c r="G34" s="12">
        <f t="shared" si="1"/>
        <v>76.13</v>
      </c>
      <c r="H34" s="10">
        <f t="shared" si="2"/>
        <v>28</v>
      </c>
      <c r="I34" s="54" t="s">
        <v>20</v>
      </c>
      <c r="J34" s="52"/>
      <c r="K34" s="52"/>
      <c r="L34" s="52"/>
      <c r="M34" s="52"/>
      <c r="N34" s="53"/>
      <c r="O34" s="24" t="s">
        <v>22</v>
      </c>
    </row>
    <row r="35" ht="52" customHeight="1" spans="1:15">
      <c r="A35" s="10">
        <v>32</v>
      </c>
      <c r="B35" s="11">
        <v>23197064</v>
      </c>
      <c r="C35" s="11" t="s">
        <v>82</v>
      </c>
      <c r="D35" s="49" t="s">
        <v>185</v>
      </c>
      <c r="E35" s="10">
        <v>2</v>
      </c>
      <c r="F35" s="12">
        <f t="shared" si="0"/>
        <v>71.11</v>
      </c>
      <c r="G35" s="12">
        <f t="shared" si="1"/>
        <v>71.11</v>
      </c>
      <c r="H35" s="10">
        <f t="shared" si="2"/>
        <v>50</v>
      </c>
      <c r="I35" s="54" t="s">
        <v>186</v>
      </c>
      <c r="J35" s="52"/>
      <c r="K35" s="52"/>
      <c r="L35" s="52"/>
      <c r="M35" s="52"/>
      <c r="N35" s="53"/>
      <c r="O35" s="24" t="s">
        <v>22</v>
      </c>
    </row>
    <row r="36" ht="51" customHeight="1" spans="1:15">
      <c r="A36" s="10">
        <v>33</v>
      </c>
      <c r="B36" s="11">
        <v>23197065</v>
      </c>
      <c r="C36" s="50" t="s">
        <v>84</v>
      </c>
      <c r="D36" s="51" t="s">
        <v>187</v>
      </c>
      <c r="E36" s="13">
        <v>1</v>
      </c>
      <c r="F36" s="14">
        <f t="shared" si="0"/>
        <v>73.1</v>
      </c>
      <c r="G36" s="14">
        <f t="shared" si="1"/>
        <v>73.1</v>
      </c>
      <c r="H36" s="13">
        <f t="shared" si="2"/>
        <v>42</v>
      </c>
      <c r="I36" s="55" t="s">
        <v>188</v>
      </c>
      <c r="J36" s="56"/>
      <c r="K36" s="56"/>
      <c r="L36" s="56"/>
      <c r="M36" s="56"/>
      <c r="N36" s="53"/>
      <c r="O36" s="24" t="s">
        <v>22</v>
      </c>
    </row>
    <row r="37" ht="49" customHeight="1" spans="1:15">
      <c r="A37" s="10">
        <v>34</v>
      </c>
      <c r="B37" s="11">
        <v>23197001</v>
      </c>
      <c r="C37" s="11" t="s">
        <v>86</v>
      </c>
      <c r="D37" s="49" t="s">
        <v>189</v>
      </c>
      <c r="E37" s="11">
        <v>0.5</v>
      </c>
      <c r="F37" s="12">
        <f t="shared" ref="F37:F67" si="3">D37+E37</f>
        <v>79.77</v>
      </c>
      <c r="G37" s="12">
        <f t="shared" ref="G37:G67" si="4">F37+0</f>
        <v>79.77</v>
      </c>
      <c r="H37" s="10">
        <f t="shared" ref="H37:H67" si="5">RANK(G37,$G$4:$G$67)</f>
        <v>11</v>
      </c>
      <c r="I37" s="57" t="s">
        <v>190</v>
      </c>
      <c r="J37" s="57"/>
      <c r="K37" s="57"/>
      <c r="L37" s="57"/>
      <c r="M37" s="57"/>
      <c r="N37" s="53"/>
      <c r="O37" s="31" t="s">
        <v>88</v>
      </c>
    </row>
    <row r="38" ht="24" customHeight="1" spans="1:15">
      <c r="A38" s="10">
        <v>35</v>
      </c>
      <c r="B38" s="11">
        <v>23197003</v>
      </c>
      <c r="C38" s="11" t="s">
        <v>89</v>
      </c>
      <c r="D38" s="49" t="s">
        <v>191</v>
      </c>
      <c r="E38" s="11">
        <v>0</v>
      </c>
      <c r="F38" s="12">
        <f t="shared" si="3"/>
        <v>80.88</v>
      </c>
      <c r="G38" s="12">
        <f t="shared" si="4"/>
        <v>80.88</v>
      </c>
      <c r="H38" s="10">
        <f t="shared" si="5"/>
        <v>10</v>
      </c>
      <c r="I38" s="57" t="s">
        <v>20</v>
      </c>
      <c r="J38" s="57"/>
      <c r="K38" s="57"/>
      <c r="L38" s="57"/>
      <c r="M38" s="57"/>
      <c r="N38" s="53"/>
      <c r="O38" s="31" t="s">
        <v>88</v>
      </c>
    </row>
    <row r="39" ht="24" customHeight="1" spans="1:15">
      <c r="A39" s="10">
        <v>36</v>
      </c>
      <c r="B39" s="11">
        <v>23197005</v>
      </c>
      <c r="C39" s="11" t="s">
        <v>91</v>
      </c>
      <c r="D39" s="49" t="s">
        <v>156</v>
      </c>
      <c r="E39" s="11">
        <v>0</v>
      </c>
      <c r="F39" s="12">
        <f t="shared" si="3"/>
        <v>71.32</v>
      </c>
      <c r="G39" s="12">
        <f t="shared" si="4"/>
        <v>71.32</v>
      </c>
      <c r="H39" s="10">
        <f t="shared" si="5"/>
        <v>48</v>
      </c>
      <c r="I39" s="57" t="s">
        <v>20</v>
      </c>
      <c r="J39" s="57"/>
      <c r="K39" s="57"/>
      <c r="L39" s="57"/>
      <c r="M39" s="57"/>
      <c r="N39" s="53"/>
      <c r="O39" s="31" t="s">
        <v>88</v>
      </c>
    </row>
    <row r="40" ht="24" customHeight="1" spans="1:15">
      <c r="A40" s="10">
        <v>37</v>
      </c>
      <c r="B40" s="11">
        <v>23197008</v>
      </c>
      <c r="C40" s="11" t="s">
        <v>93</v>
      </c>
      <c r="D40" s="49" t="s">
        <v>192</v>
      </c>
      <c r="E40" s="11">
        <v>0</v>
      </c>
      <c r="F40" s="12">
        <f t="shared" si="3"/>
        <v>74.95</v>
      </c>
      <c r="G40" s="12">
        <f t="shared" si="4"/>
        <v>74.95</v>
      </c>
      <c r="H40" s="10">
        <f t="shared" si="5"/>
        <v>33</v>
      </c>
      <c r="I40" s="57" t="s">
        <v>20</v>
      </c>
      <c r="J40" s="57"/>
      <c r="K40" s="57"/>
      <c r="L40" s="57"/>
      <c r="M40" s="57"/>
      <c r="N40" s="53"/>
      <c r="O40" s="31" t="s">
        <v>88</v>
      </c>
    </row>
    <row r="41" ht="24" customHeight="1" spans="1:15">
      <c r="A41" s="10">
        <v>38</v>
      </c>
      <c r="B41" s="11">
        <v>23197009</v>
      </c>
      <c r="C41" s="11" t="s">
        <v>95</v>
      </c>
      <c r="D41" s="49" t="s">
        <v>193</v>
      </c>
      <c r="E41" s="11">
        <v>0</v>
      </c>
      <c r="F41" s="12">
        <f t="shared" si="3"/>
        <v>79.34</v>
      </c>
      <c r="G41" s="12">
        <f t="shared" si="4"/>
        <v>79.34</v>
      </c>
      <c r="H41" s="10">
        <f t="shared" si="5"/>
        <v>13</v>
      </c>
      <c r="I41" s="57" t="s">
        <v>20</v>
      </c>
      <c r="J41" s="57"/>
      <c r="K41" s="57"/>
      <c r="L41" s="57"/>
      <c r="M41" s="57"/>
      <c r="N41" s="53"/>
      <c r="O41" s="31" t="s">
        <v>88</v>
      </c>
    </row>
    <row r="42" ht="24" customHeight="1" spans="1:15">
      <c r="A42" s="10">
        <v>39</v>
      </c>
      <c r="B42" s="11">
        <v>23197012</v>
      </c>
      <c r="C42" s="11" t="s">
        <v>96</v>
      </c>
      <c r="D42" s="49" t="s">
        <v>194</v>
      </c>
      <c r="E42" s="11">
        <v>0</v>
      </c>
      <c r="F42" s="12">
        <f t="shared" si="3"/>
        <v>69.6</v>
      </c>
      <c r="G42" s="12">
        <f t="shared" si="4"/>
        <v>69.6</v>
      </c>
      <c r="H42" s="10">
        <f t="shared" si="5"/>
        <v>55</v>
      </c>
      <c r="I42" s="57" t="s">
        <v>20</v>
      </c>
      <c r="J42" s="57"/>
      <c r="K42" s="57"/>
      <c r="L42" s="57"/>
      <c r="M42" s="57"/>
      <c r="N42" s="53"/>
      <c r="O42" s="31" t="s">
        <v>88</v>
      </c>
    </row>
    <row r="43" ht="24" customHeight="1" spans="1:15">
      <c r="A43" s="10">
        <v>40</v>
      </c>
      <c r="B43" s="11">
        <v>23197013</v>
      </c>
      <c r="C43" s="11" t="s">
        <v>98</v>
      </c>
      <c r="D43" s="49" t="s">
        <v>195</v>
      </c>
      <c r="E43" s="11">
        <v>0</v>
      </c>
      <c r="F43" s="12">
        <f t="shared" si="3"/>
        <v>76.68</v>
      </c>
      <c r="G43" s="12">
        <f t="shared" si="4"/>
        <v>76.68</v>
      </c>
      <c r="H43" s="10">
        <f t="shared" si="5"/>
        <v>26</v>
      </c>
      <c r="I43" s="57" t="s">
        <v>20</v>
      </c>
      <c r="J43" s="57"/>
      <c r="K43" s="57"/>
      <c r="L43" s="57"/>
      <c r="M43" s="57"/>
      <c r="N43" s="53"/>
      <c r="O43" s="31" t="s">
        <v>88</v>
      </c>
    </row>
    <row r="44" ht="94" customHeight="1" spans="1:15">
      <c r="A44" s="10">
        <v>41</v>
      </c>
      <c r="B44" s="11">
        <v>23197015</v>
      </c>
      <c r="C44" s="11" t="s">
        <v>100</v>
      </c>
      <c r="D44" s="49" t="s">
        <v>196</v>
      </c>
      <c r="E44" s="11">
        <v>9</v>
      </c>
      <c r="F44" s="12">
        <f t="shared" si="3"/>
        <v>86.32</v>
      </c>
      <c r="G44" s="12">
        <f t="shared" si="4"/>
        <v>86.32</v>
      </c>
      <c r="H44" s="10">
        <f t="shared" si="5"/>
        <v>3</v>
      </c>
      <c r="I44" s="57" t="s">
        <v>197</v>
      </c>
      <c r="J44" s="57"/>
      <c r="K44" s="57"/>
      <c r="L44" s="57"/>
      <c r="M44" s="57"/>
      <c r="N44" s="53"/>
      <c r="O44" s="31" t="s">
        <v>88</v>
      </c>
    </row>
    <row r="45" ht="115" customHeight="1" spans="1:15">
      <c r="A45" s="10">
        <v>42</v>
      </c>
      <c r="B45" s="11">
        <v>23197017</v>
      </c>
      <c r="C45" s="11" t="s">
        <v>102</v>
      </c>
      <c r="D45" s="49" t="s">
        <v>198</v>
      </c>
      <c r="E45" s="11">
        <v>9</v>
      </c>
      <c r="F45" s="12">
        <f t="shared" si="3"/>
        <v>81.65</v>
      </c>
      <c r="G45" s="12">
        <f t="shared" si="4"/>
        <v>81.65</v>
      </c>
      <c r="H45" s="10">
        <f t="shared" si="5"/>
        <v>8</v>
      </c>
      <c r="I45" s="57" t="s">
        <v>199</v>
      </c>
      <c r="J45" s="57"/>
      <c r="K45" s="57"/>
      <c r="L45" s="57"/>
      <c r="M45" s="57"/>
      <c r="N45" s="53"/>
      <c r="O45" s="31" t="s">
        <v>88</v>
      </c>
    </row>
    <row r="46" ht="24" customHeight="1" spans="1:15">
      <c r="A46" s="10">
        <v>43</v>
      </c>
      <c r="B46" s="11">
        <v>23197020</v>
      </c>
      <c r="C46" s="11" t="s">
        <v>104</v>
      </c>
      <c r="D46" s="49" t="s">
        <v>200</v>
      </c>
      <c r="E46" s="11">
        <v>0</v>
      </c>
      <c r="F46" s="12">
        <f t="shared" si="3"/>
        <v>71.85</v>
      </c>
      <c r="G46" s="12">
        <f t="shared" si="4"/>
        <v>71.85</v>
      </c>
      <c r="H46" s="10">
        <f t="shared" si="5"/>
        <v>46</v>
      </c>
      <c r="I46" s="57" t="s">
        <v>20</v>
      </c>
      <c r="J46" s="57"/>
      <c r="K46" s="57"/>
      <c r="L46" s="57"/>
      <c r="M46" s="57"/>
      <c r="N46" s="53"/>
      <c r="O46" s="31" t="s">
        <v>88</v>
      </c>
    </row>
    <row r="47" ht="24" customHeight="1" spans="1:15">
      <c r="A47" s="10">
        <v>44</v>
      </c>
      <c r="B47" s="11">
        <v>23197021</v>
      </c>
      <c r="C47" s="11" t="s">
        <v>106</v>
      </c>
      <c r="D47" s="49" t="s">
        <v>201</v>
      </c>
      <c r="E47" s="11">
        <v>0</v>
      </c>
      <c r="F47" s="12">
        <f t="shared" si="3"/>
        <v>77.09</v>
      </c>
      <c r="G47" s="12">
        <f t="shared" si="4"/>
        <v>77.09</v>
      </c>
      <c r="H47" s="10">
        <f t="shared" si="5"/>
        <v>23</v>
      </c>
      <c r="I47" s="57" t="s">
        <v>20</v>
      </c>
      <c r="J47" s="57"/>
      <c r="K47" s="57"/>
      <c r="L47" s="57"/>
      <c r="M47" s="57"/>
      <c r="N47" s="53"/>
      <c r="O47" s="31" t="s">
        <v>88</v>
      </c>
    </row>
    <row r="48" ht="24" customHeight="1" spans="1:15">
      <c r="A48" s="10">
        <v>45</v>
      </c>
      <c r="B48" s="11">
        <v>23197024</v>
      </c>
      <c r="C48" s="11" t="s">
        <v>108</v>
      </c>
      <c r="D48" s="49" t="s">
        <v>202</v>
      </c>
      <c r="E48" s="11">
        <v>0</v>
      </c>
      <c r="F48" s="12">
        <f t="shared" si="3"/>
        <v>68.66</v>
      </c>
      <c r="G48" s="12">
        <f t="shared" si="4"/>
        <v>68.66</v>
      </c>
      <c r="H48" s="10">
        <f t="shared" si="5"/>
        <v>58</v>
      </c>
      <c r="I48" s="57" t="s">
        <v>20</v>
      </c>
      <c r="J48" s="57"/>
      <c r="K48" s="57"/>
      <c r="L48" s="57"/>
      <c r="M48" s="57"/>
      <c r="N48" s="53"/>
      <c r="O48" s="31" t="s">
        <v>88</v>
      </c>
    </row>
    <row r="49" ht="24" customHeight="1" spans="1:15">
      <c r="A49" s="10">
        <v>46</v>
      </c>
      <c r="B49" s="11">
        <v>23197025</v>
      </c>
      <c r="C49" s="11" t="s">
        <v>109</v>
      </c>
      <c r="D49" s="49" t="s">
        <v>203</v>
      </c>
      <c r="E49" s="11">
        <v>0</v>
      </c>
      <c r="F49" s="12">
        <f t="shared" si="3"/>
        <v>75.62</v>
      </c>
      <c r="G49" s="12">
        <f t="shared" si="4"/>
        <v>75.62</v>
      </c>
      <c r="H49" s="10">
        <f t="shared" si="5"/>
        <v>32</v>
      </c>
      <c r="I49" s="57" t="s">
        <v>20</v>
      </c>
      <c r="J49" s="57"/>
      <c r="K49" s="57"/>
      <c r="L49" s="57"/>
      <c r="M49" s="57"/>
      <c r="N49" s="53"/>
      <c r="O49" s="31" t="s">
        <v>88</v>
      </c>
    </row>
    <row r="50" ht="65" customHeight="1" spans="1:15">
      <c r="A50" s="10">
        <v>47</v>
      </c>
      <c r="B50" s="11">
        <v>23197028</v>
      </c>
      <c r="C50" s="11" t="s">
        <v>110</v>
      </c>
      <c r="D50" s="49" t="s">
        <v>204</v>
      </c>
      <c r="E50" s="11">
        <v>4</v>
      </c>
      <c r="F50" s="12">
        <f t="shared" si="3"/>
        <v>77.37</v>
      </c>
      <c r="G50" s="12">
        <f t="shared" si="4"/>
        <v>77.37</v>
      </c>
      <c r="H50" s="10">
        <f t="shared" si="5"/>
        <v>22</v>
      </c>
      <c r="I50" s="57" t="s">
        <v>205</v>
      </c>
      <c r="J50" s="57"/>
      <c r="K50" s="57"/>
      <c r="L50" s="57"/>
      <c r="M50" s="57"/>
      <c r="N50" s="53"/>
      <c r="O50" s="31" t="s">
        <v>88</v>
      </c>
    </row>
    <row r="51" ht="24" customHeight="1" spans="1:15">
      <c r="A51" s="10">
        <v>48</v>
      </c>
      <c r="B51" s="11">
        <v>23197029</v>
      </c>
      <c r="C51" s="11" t="s">
        <v>112</v>
      </c>
      <c r="D51" s="49" t="s">
        <v>206</v>
      </c>
      <c r="E51" s="11">
        <v>0</v>
      </c>
      <c r="F51" s="12">
        <f t="shared" si="3"/>
        <v>70.89</v>
      </c>
      <c r="G51" s="12">
        <f t="shared" si="4"/>
        <v>70.89</v>
      </c>
      <c r="H51" s="10">
        <f t="shared" si="5"/>
        <v>52</v>
      </c>
      <c r="I51" s="57" t="s">
        <v>20</v>
      </c>
      <c r="J51" s="57"/>
      <c r="K51" s="57"/>
      <c r="L51" s="57"/>
      <c r="M51" s="57"/>
      <c r="N51" s="53"/>
      <c r="O51" s="31" t="s">
        <v>88</v>
      </c>
    </row>
    <row r="52" ht="24" customHeight="1" spans="1:15">
      <c r="A52" s="10">
        <v>49</v>
      </c>
      <c r="B52" s="11">
        <v>23197032</v>
      </c>
      <c r="C52" s="11" t="s">
        <v>114</v>
      </c>
      <c r="D52" s="49" t="s">
        <v>207</v>
      </c>
      <c r="E52" s="11">
        <v>0</v>
      </c>
      <c r="F52" s="12">
        <f t="shared" si="3"/>
        <v>78.19</v>
      </c>
      <c r="G52" s="12">
        <f t="shared" si="4"/>
        <v>78.19</v>
      </c>
      <c r="H52" s="10">
        <f t="shared" si="5"/>
        <v>18</v>
      </c>
      <c r="I52" s="57" t="s">
        <v>20</v>
      </c>
      <c r="J52" s="57"/>
      <c r="K52" s="57"/>
      <c r="L52" s="57"/>
      <c r="M52" s="57"/>
      <c r="N52" s="53"/>
      <c r="O52" s="31" t="s">
        <v>88</v>
      </c>
    </row>
    <row r="53" ht="24" customHeight="1" spans="1:15">
      <c r="A53" s="10">
        <v>50</v>
      </c>
      <c r="B53" s="11">
        <v>23197033</v>
      </c>
      <c r="C53" s="11" t="s">
        <v>116</v>
      </c>
      <c r="D53" s="49" t="s">
        <v>208</v>
      </c>
      <c r="E53" s="11">
        <v>0</v>
      </c>
      <c r="F53" s="12">
        <f t="shared" si="3"/>
        <v>74.1</v>
      </c>
      <c r="G53" s="12">
        <f t="shared" si="4"/>
        <v>74.1</v>
      </c>
      <c r="H53" s="10">
        <f t="shared" si="5"/>
        <v>39</v>
      </c>
      <c r="I53" s="57" t="s">
        <v>20</v>
      </c>
      <c r="J53" s="57"/>
      <c r="K53" s="57"/>
      <c r="L53" s="57"/>
      <c r="M53" s="57"/>
      <c r="N53" s="53"/>
      <c r="O53" s="31" t="s">
        <v>88</v>
      </c>
    </row>
    <row r="54" ht="53" customHeight="1" spans="1:15">
      <c r="A54" s="10">
        <v>51</v>
      </c>
      <c r="B54" s="11">
        <v>23197036</v>
      </c>
      <c r="C54" s="11" t="s">
        <v>118</v>
      </c>
      <c r="D54" s="49" t="s">
        <v>209</v>
      </c>
      <c r="E54" s="11">
        <v>1</v>
      </c>
      <c r="F54" s="12">
        <f t="shared" si="3"/>
        <v>75.82</v>
      </c>
      <c r="G54" s="12">
        <f t="shared" si="4"/>
        <v>75.82</v>
      </c>
      <c r="H54" s="10">
        <f t="shared" si="5"/>
        <v>30</v>
      </c>
      <c r="I54" s="57" t="s">
        <v>210</v>
      </c>
      <c r="J54" s="57"/>
      <c r="K54" s="57"/>
      <c r="L54" s="57"/>
      <c r="M54" s="57"/>
      <c r="N54" s="53"/>
      <c r="O54" s="31" t="s">
        <v>88</v>
      </c>
    </row>
    <row r="55" ht="24" customHeight="1" spans="1:15">
      <c r="A55" s="10">
        <v>52</v>
      </c>
      <c r="B55" s="11">
        <v>23197037</v>
      </c>
      <c r="C55" s="11" t="s">
        <v>120</v>
      </c>
      <c r="D55" s="49" t="s">
        <v>211</v>
      </c>
      <c r="E55" s="11">
        <v>0</v>
      </c>
      <c r="F55" s="12">
        <f t="shared" si="3"/>
        <v>77.02</v>
      </c>
      <c r="G55" s="12">
        <f t="shared" si="4"/>
        <v>77.02</v>
      </c>
      <c r="H55" s="10">
        <f t="shared" si="5"/>
        <v>24</v>
      </c>
      <c r="I55" s="57" t="s">
        <v>20</v>
      </c>
      <c r="J55" s="57"/>
      <c r="K55" s="57"/>
      <c r="L55" s="57"/>
      <c r="M55" s="57"/>
      <c r="N55" s="53"/>
      <c r="O55" s="31" t="s">
        <v>88</v>
      </c>
    </row>
    <row r="56" ht="24" customHeight="1" spans="1:15">
      <c r="A56" s="10">
        <v>53</v>
      </c>
      <c r="B56" s="11">
        <v>23197040</v>
      </c>
      <c r="C56" s="11" t="s">
        <v>122</v>
      </c>
      <c r="D56" s="49" t="s">
        <v>212</v>
      </c>
      <c r="E56" s="11">
        <v>0</v>
      </c>
      <c r="F56" s="12">
        <f t="shared" si="3"/>
        <v>76.84</v>
      </c>
      <c r="G56" s="12">
        <f t="shared" si="4"/>
        <v>76.84</v>
      </c>
      <c r="H56" s="10">
        <f t="shared" si="5"/>
        <v>25</v>
      </c>
      <c r="I56" s="57" t="s">
        <v>20</v>
      </c>
      <c r="J56" s="57"/>
      <c r="K56" s="57"/>
      <c r="L56" s="57"/>
      <c r="M56" s="57"/>
      <c r="N56" s="53"/>
      <c r="O56" s="31" t="s">
        <v>88</v>
      </c>
    </row>
    <row r="57" ht="24" customHeight="1" spans="1:15">
      <c r="A57" s="10">
        <v>54</v>
      </c>
      <c r="B57" s="11">
        <v>23197041</v>
      </c>
      <c r="C57" s="11" t="s">
        <v>124</v>
      </c>
      <c r="D57" s="49" t="s">
        <v>213</v>
      </c>
      <c r="E57" s="11">
        <v>0</v>
      </c>
      <c r="F57" s="12">
        <f t="shared" si="3"/>
        <v>76.1</v>
      </c>
      <c r="G57" s="12">
        <f t="shared" si="4"/>
        <v>76.1</v>
      </c>
      <c r="H57" s="10">
        <f t="shared" si="5"/>
        <v>29</v>
      </c>
      <c r="I57" s="57" t="s">
        <v>20</v>
      </c>
      <c r="J57" s="57"/>
      <c r="K57" s="57"/>
      <c r="L57" s="57"/>
      <c r="M57" s="57"/>
      <c r="N57" s="53"/>
      <c r="O57" s="31" t="s">
        <v>88</v>
      </c>
    </row>
    <row r="58" ht="135" customHeight="1" spans="1:15">
      <c r="A58" s="10">
        <v>55</v>
      </c>
      <c r="B58" s="11">
        <v>23197043</v>
      </c>
      <c r="C58" s="11" t="s">
        <v>125</v>
      </c>
      <c r="D58" s="49" t="s">
        <v>214</v>
      </c>
      <c r="E58" s="11">
        <v>7</v>
      </c>
      <c r="F58" s="12">
        <f t="shared" si="3"/>
        <v>93.31</v>
      </c>
      <c r="G58" s="12">
        <f t="shared" si="4"/>
        <v>93.31</v>
      </c>
      <c r="H58" s="10">
        <f t="shared" si="5"/>
        <v>1</v>
      </c>
      <c r="I58" s="57" t="s">
        <v>215</v>
      </c>
      <c r="J58" s="57"/>
      <c r="K58" s="57"/>
      <c r="L58" s="57"/>
      <c r="M58" s="57"/>
      <c r="N58" s="53"/>
      <c r="O58" s="31" t="s">
        <v>88</v>
      </c>
    </row>
    <row r="59" ht="24" customHeight="1" spans="1:15">
      <c r="A59" s="10">
        <v>56</v>
      </c>
      <c r="B59" s="11">
        <v>23197045</v>
      </c>
      <c r="C59" s="11" t="s">
        <v>127</v>
      </c>
      <c r="D59" s="49" t="s">
        <v>216</v>
      </c>
      <c r="E59" s="11">
        <v>0</v>
      </c>
      <c r="F59" s="12">
        <f t="shared" si="3"/>
        <v>74.04</v>
      </c>
      <c r="G59" s="12">
        <f t="shared" si="4"/>
        <v>74.04</v>
      </c>
      <c r="H59" s="10">
        <f t="shared" si="5"/>
        <v>40</v>
      </c>
      <c r="I59" s="57" t="s">
        <v>20</v>
      </c>
      <c r="J59" s="57"/>
      <c r="K59" s="57"/>
      <c r="L59" s="57"/>
      <c r="M59" s="57"/>
      <c r="N59" s="53"/>
      <c r="O59" s="31" t="s">
        <v>88</v>
      </c>
    </row>
    <row r="60" ht="24" customHeight="1" spans="1:15">
      <c r="A60" s="10">
        <v>57</v>
      </c>
      <c r="B60" s="11">
        <v>23197048</v>
      </c>
      <c r="C60" s="11" t="s">
        <v>129</v>
      </c>
      <c r="D60" s="49" t="s">
        <v>217</v>
      </c>
      <c r="E60" s="11">
        <v>0</v>
      </c>
      <c r="F60" s="12">
        <f t="shared" si="3"/>
        <v>73.51</v>
      </c>
      <c r="G60" s="12">
        <f t="shared" si="4"/>
        <v>73.51</v>
      </c>
      <c r="H60" s="10">
        <f t="shared" si="5"/>
        <v>41</v>
      </c>
      <c r="I60" s="57" t="s">
        <v>20</v>
      </c>
      <c r="J60" s="57"/>
      <c r="K60" s="57"/>
      <c r="L60" s="57"/>
      <c r="M60" s="57"/>
      <c r="N60" s="53"/>
      <c r="O60" s="31" t="s">
        <v>88</v>
      </c>
    </row>
    <row r="61" ht="24" customHeight="1" spans="1:15">
      <c r="A61" s="10">
        <v>58</v>
      </c>
      <c r="B61" s="11">
        <v>23197049</v>
      </c>
      <c r="C61" s="11" t="s">
        <v>131</v>
      </c>
      <c r="D61" s="49" t="s">
        <v>218</v>
      </c>
      <c r="E61" s="11">
        <v>0</v>
      </c>
      <c r="F61" s="12">
        <f t="shared" si="3"/>
        <v>65.19</v>
      </c>
      <c r="G61" s="12">
        <f t="shared" si="4"/>
        <v>65.19</v>
      </c>
      <c r="H61" s="10">
        <f t="shared" si="5"/>
        <v>63</v>
      </c>
      <c r="I61" s="57" t="s">
        <v>20</v>
      </c>
      <c r="J61" s="57"/>
      <c r="K61" s="57"/>
      <c r="L61" s="57"/>
      <c r="M61" s="57"/>
      <c r="N61" s="53"/>
      <c r="O61" s="31" t="s">
        <v>88</v>
      </c>
    </row>
    <row r="62" ht="24" customHeight="1" spans="1:15">
      <c r="A62" s="10">
        <v>59</v>
      </c>
      <c r="B62" s="11">
        <v>23197052</v>
      </c>
      <c r="C62" s="11" t="s">
        <v>133</v>
      </c>
      <c r="D62" s="49" t="s">
        <v>219</v>
      </c>
      <c r="E62" s="11">
        <v>0</v>
      </c>
      <c r="F62" s="12">
        <f t="shared" si="3"/>
        <v>71.09</v>
      </c>
      <c r="G62" s="12">
        <f t="shared" si="4"/>
        <v>71.09</v>
      </c>
      <c r="H62" s="10">
        <f t="shared" si="5"/>
        <v>51</v>
      </c>
      <c r="I62" s="57" t="s">
        <v>20</v>
      </c>
      <c r="J62" s="57"/>
      <c r="K62" s="57"/>
      <c r="L62" s="57"/>
      <c r="M62" s="57"/>
      <c r="N62" s="53"/>
      <c r="O62" s="31" t="s">
        <v>88</v>
      </c>
    </row>
    <row r="63" ht="68" customHeight="1" spans="1:15">
      <c r="A63" s="10">
        <v>60</v>
      </c>
      <c r="B63" s="11">
        <v>23197054</v>
      </c>
      <c r="C63" s="11" t="s">
        <v>134</v>
      </c>
      <c r="D63" s="49" t="s">
        <v>220</v>
      </c>
      <c r="E63" s="11">
        <v>0.5</v>
      </c>
      <c r="F63" s="12">
        <f t="shared" si="3"/>
        <v>79.68</v>
      </c>
      <c r="G63" s="12">
        <f t="shared" si="4"/>
        <v>79.68</v>
      </c>
      <c r="H63" s="10">
        <f t="shared" si="5"/>
        <v>12</v>
      </c>
      <c r="I63" s="57" t="s">
        <v>221</v>
      </c>
      <c r="J63" s="57"/>
      <c r="K63" s="57"/>
      <c r="L63" s="57"/>
      <c r="M63" s="57"/>
      <c r="N63" s="53"/>
      <c r="O63" s="31" t="s">
        <v>88</v>
      </c>
    </row>
    <row r="64" ht="54" customHeight="1" spans="1:15">
      <c r="A64" s="10">
        <v>61</v>
      </c>
      <c r="B64" s="11">
        <v>23197056</v>
      </c>
      <c r="C64" s="11" t="s">
        <v>136</v>
      </c>
      <c r="D64" s="49" t="s">
        <v>181</v>
      </c>
      <c r="E64" s="11">
        <v>4</v>
      </c>
      <c r="F64" s="12">
        <f t="shared" si="3"/>
        <v>72.58</v>
      </c>
      <c r="G64" s="12">
        <f t="shared" si="4"/>
        <v>72.58</v>
      </c>
      <c r="H64" s="10">
        <f t="shared" si="5"/>
        <v>43</v>
      </c>
      <c r="I64" s="57" t="s">
        <v>222</v>
      </c>
      <c r="J64" s="57"/>
      <c r="K64" s="57"/>
      <c r="L64" s="57"/>
      <c r="M64" s="57"/>
      <c r="N64" s="53"/>
      <c r="O64" s="31" t="s">
        <v>88</v>
      </c>
    </row>
    <row r="65" ht="24" customHeight="1" spans="1:15">
      <c r="A65" s="10">
        <v>62</v>
      </c>
      <c r="B65" s="11">
        <v>23197057</v>
      </c>
      <c r="C65" s="11" t="s">
        <v>138</v>
      </c>
      <c r="D65" s="49" t="s">
        <v>223</v>
      </c>
      <c r="E65" s="11">
        <v>0</v>
      </c>
      <c r="F65" s="12">
        <f t="shared" si="3"/>
        <v>67.83</v>
      </c>
      <c r="G65" s="12">
        <f t="shared" si="4"/>
        <v>67.83</v>
      </c>
      <c r="H65" s="10">
        <f t="shared" si="5"/>
        <v>61</v>
      </c>
      <c r="I65" s="57" t="s">
        <v>20</v>
      </c>
      <c r="J65" s="57"/>
      <c r="K65" s="57"/>
      <c r="L65" s="57"/>
      <c r="M65" s="57"/>
      <c r="N65" s="53"/>
      <c r="O65" s="31" t="s">
        <v>88</v>
      </c>
    </row>
    <row r="66" ht="24" customHeight="1" spans="1:15">
      <c r="A66" s="10">
        <v>63</v>
      </c>
      <c r="B66" s="11">
        <v>23197061</v>
      </c>
      <c r="C66" s="11" t="s">
        <v>139</v>
      </c>
      <c r="D66" s="49" t="s">
        <v>224</v>
      </c>
      <c r="E66" s="11">
        <v>0</v>
      </c>
      <c r="F66" s="12">
        <f t="shared" si="3"/>
        <v>68.65</v>
      </c>
      <c r="G66" s="12">
        <f t="shared" si="4"/>
        <v>68.65</v>
      </c>
      <c r="H66" s="10">
        <f t="shared" si="5"/>
        <v>59</v>
      </c>
      <c r="I66" s="57" t="s">
        <v>20</v>
      </c>
      <c r="J66" s="57"/>
      <c r="K66" s="57"/>
      <c r="L66" s="57"/>
      <c r="M66" s="57"/>
      <c r="N66" s="53"/>
      <c r="O66" s="31" t="s">
        <v>88</v>
      </c>
    </row>
    <row r="67" ht="24" customHeight="1" spans="1:15">
      <c r="A67" s="10">
        <v>64</v>
      </c>
      <c r="B67" s="11">
        <v>23197063</v>
      </c>
      <c r="C67" s="11" t="s">
        <v>140</v>
      </c>
      <c r="D67" s="49" t="s">
        <v>225</v>
      </c>
      <c r="E67" s="11">
        <v>0</v>
      </c>
      <c r="F67" s="12">
        <f t="shared" si="3"/>
        <v>64.88</v>
      </c>
      <c r="G67" s="12">
        <f t="shared" si="4"/>
        <v>64.88</v>
      </c>
      <c r="H67" s="10">
        <f t="shared" si="5"/>
        <v>64</v>
      </c>
      <c r="I67" s="57" t="s">
        <v>20</v>
      </c>
      <c r="J67" s="57"/>
      <c r="K67" s="57"/>
      <c r="L67" s="57"/>
      <c r="M67" s="57"/>
      <c r="N67" s="53"/>
      <c r="O67" s="31" t="s">
        <v>88</v>
      </c>
    </row>
    <row r="68" ht="24" customHeight="1" spans="9:10">
      <c r="I68" s="5"/>
      <c r="J68" s="5"/>
    </row>
    <row r="69" ht="45" customHeight="1" spans="4:10">
      <c r="D69" s="3" t="s">
        <v>142</v>
      </c>
      <c r="G69" s="5" t="s">
        <v>143</v>
      </c>
      <c r="I69" s="5"/>
      <c r="J69" s="5"/>
    </row>
  </sheetData>
  <autoFilter xmlns:etc="http://www.wps.cn/officeDocument/2017/etCustomData" ref="A3:O67" etc:filterBottomFollowUsedRange="0">
    <extLst/>
  </autoFilter>
  <mergeCells count="68">
    <mergeCell ref="A1:O1"/>
    <mergeCell ref="A2:D2"/>
    <mergeCell ref="I3:M3"/>
    <mergeCell ref="I4:M4"/>
    <mergeCell ref="I5:M5"/>
    <mergeCell ref="I6:M6"/>
    <mergeCell ref="I7:M7"/>
    <mergeCell ref="I8:M8"/>
    <mergeCell ref="I9:M9"/>
    <mergeCell ref="I10:M10"/>
    <mergeCell ref="I11:M11"/>
    <mergeCell ref="I12:M12"/>
    <mergeCell ref="I13:M13"/>
    <mergeCell ref="I14:M14"/>
    <mergeCell ref="I15:M15"/>
    <mergeCell ref="I16:M16"/>
    <mergeCell ref="I17:M17"/>
    <mergeCell ref="I18:M18"/>
    <mergeCell ref="I19:M19"/>
    <mergeCell ref="I20:M20"/>
    <mergeCell ref="I21:M21"/>
    <mergeCell ref="I22:M22"/>
    <mergeCell ref="I23:M23"/>
    <mergeCell ref="I24:M24"/>
    <mergeCell ref="I25:M25"/>
    <mergeCell ref="I26:M26"/>
    <mergeCell ref="I27:M27"/>
    <mergeCell ref="I28:M28"/>
    <mergeCell ref="I29:M29"/>
    <mergeCell ref="I30:M30"/>
    <mergeCell ref="I31:M31"/>
    <mergeCell ref="I32:M32"/>
    <mergeCell ref="I33:M33"/>
    <mergeCell ref="I34:M34"/>
    <mergeCell ref="I35:M35"/>
    <mergeCell ref="I36:M36"/>
    <mergeCell ref="I37:M37"/>
    <mergeCell ref="I38:M38"/>
    <mergeCell ref="I39:M39"/>
    <mergeCell ref="I40:M40"/>
    <mergeCell ref="I41:M41"/>
    <mergeCell ref="I42:M42"/>
    <mergeCell ref="I43:M43"/>
    <mergeCell ref="I44:M44"/>
    <mergeCell ref="I45:M45"/>
    <mergeCell ref="I46:M46"/>
    <mergeCell ref="I47:M47"/>
    <mergeCell ref="I48:M48"/>
    <mergeCell ref="I49:M49"/>
    <mergeCell ref="I50:M50"/>
    <mergeCell ref="I51:M51"/>
    <mergeCell ref="I52:M52"/>
    <mergeCell ref="I53:M53"/>
    <mergeCell ref="I54:M54"/>
    <mergeCell ref="I55:M55"/>
    <mergeCell ref="I56:M56"/>
    <mergeCell ref="I57:M57"/>
    <mergeCell ref="I58:M58"/>
    <mergeCell ref="I59:M59"/>
    <mergeCell ref="I60:M60"/>
    <mergeCell ref="I61:M61"/>
    <mergeCell ref="I62:M62"/>
    <mergeCell ref="I63:M63"/>
    <mergeCell ref="I64:M64"/>
    <mergeCell ref="I65:M65"/>
    <mergeCell ref="I66:M66"/>
    <mergeCell ref="I67:M67"/>
    <mergeCell ref="G69:J69"/>
  </mergeCells>
  <conditionalFormatting sqref="C4">
    <cfRule type="duplicateValues" dxfId="0" priority="66"/>
  </conditionalFormatting>
  <conditionalFormatting sqref="C5">
    <cfRule type="duplicateValues" dxfId="0" priority="65"/>
  </conditionalFormatting>
  <conditionalFormatting sqref="C6">
    <cfRule type="duplicateValues" dxfId="0" priority="64"/>
  </conditionalFormatting>
  <conditionalFormatting sqref="C7">
    <cfRule type="duplicateValues" dxfId="0" priority="63"/>
  </conditionalFormatting>
  <conditionalFormatting sqref="C8">
    <cfRule type="duplicateValues" dxfId="0" priority="62"/>
  </conditionalFormatting>
  <conditionalFormatting sqref="C9">
    <cfRule type="duplicateValues" dxfId="0" priority="61"/>
  </conditionalFormatting>
  <conditionalFormatting sqref="C10">
    <cfRule type="duplicateValues" dxfId="0" priority="60"/>
  </conditionalFormatting>
  <conditionalFormatting sqref="C11">
    <cfRule type="duplicateValues" dxfId="0" priority="59"/>
  </conditionalFormatting>
  <conditionalFormatting sqref="C12">
    <cfRule type="duplicateValues" dxfId="0" priority="58"/>
  </conditionalFormatting>
  <conditionalFormatting sqref="C13">
    <cfRule type="duplicateValues" dxfId="0" priority="57"/>
  </conditionalFormatting>
  <conditionalFormatting sqref="C14">
    <cfRule type="duplicateValues" dxfId="0" priority="56"/>
  </conditionalFormatting>
  <conditionalFormatting sqref="C15">
    <cfRule type="duplicateValues" dxfId="0" priority="55"/>
  </conditionalFormatting>
  <conditionalFormatting sqref="C16">
    <cfRule type="duplicateValues" dxfId="0" priority="54"/>
  </conditionalFormatting>
  <conditionalFormatting sqref="C17">
    <cfRule type="duplicateValues" dxfId="0" priority="53"/>
  </conditionalFormatting>
  <conditionalFormatting sqref="C18">
    <cfRule type="duplicateValues" dxfId="0" priority="52"/>
  </conditionalFormatting>
  <conditionalFormatting sqref="C19">
    <cfRule type="duplicateValues" dxfId="0" priority="51"/>
  </conditionalFormatting>
  <conditionalFormatting sqref="C20">
    <cfRule type="duplicateValues" dxfId="0" priority="50"/>
  </conditionalFormatting>
  <conditionalFormatting sqref="C21">
    <cfRule type="duplicateValues" dxfId="0" priority="49"/>
  </conditionalFormatting>
  <conditionalFormatting sqref="C22">
    <cfRule type="duplicateValues" dxfId="0" priority="48"/>
  </conditionalFormatting>
  <conditionalFormatting sqref="C23">
    <cfRule type="duplicateValues" dxfId="0" priority="47"/>
  </conditionalFormatting>
  <conditionalFormatting sqref="C24">
    <cfRule type="duplicateValues" dxfId="0" priority="46"/>
  </conditionalFormatting>
  <conditionalFormatting sqref="C25">
    <cfRule type="duplicateValues" dxfId="0" priority="45"/>
  </conditionalFormatting>
  <conditionalFormatting sqref="C26">
    <cfRule type="duplicateValues" dxfId="0" priority="44"/>
  </conditionalFormatting>
  <conditionalFormatting sqref="C27">
    <cfRule type="duplicateValues" dxfId="0" priority="43"/>
  </conditionalFormatting>
  <conditionalFormatting sqref="C28">
    <cfRule type="duplicateValues" dxfId="0" priority="42"/>
  </conditionalFormatting>
  <conditionalFormatting sqref="C29">
    <cfRule type="duplicateValues" dxfId="0" priority="41"/>
  </conditionalFormatting>
  <conditionalFormatting sqref="C30">
    <cfRule type="duplicateValues" dxfId="0" priority="40"/>
  </conditionalFormatting>
  <conditionalFormatting sqref="C31">
    <cfRule type="duplicateValues" dxfId="0" priority="39"/>
  </conditionalFormatting>
  <conditionalFormatting sqref="C32">
    <cfRule type="duplicateValues" dxfId="0" priority="38"/>
  </conditionalFormatting>
  <conditionalFormatting sqref="C33">
    <cfRule type="duplicateValues" dxfId="0" priority="37"/>
  </conditionalFormatting>
  <conditionalFormatting sqref="C34">
    <cfRule type="duplicateValues" dxfId="0" priority="36"/>
  </conditionalFormatting>
  <conditionalFormatting sqref="C35">
    <cfRule type="duplicateValues" dxfId="0" priority="35"/>
  </conditionalFormatting>
  <conditionalFormatting sqref="C36">
    <cfRule type="duplicateValues" dxfId="0" priority="34"/>
  </conditionalFormatting>
  <conditionalFormatting sqref="C37">
    <cfRule type="duplicateValues" dxfId="0" priority="33"/>
  </conditionalFormatting>
  <conditionalFormatting sqref="C38">
    <cfRule type="duplicateValues" dxfId="0" priority="32"/>
  </conditionalFormatting>
  <conditionalFormatting sqref="C39">
    <cfRule type="duplicateValues" dxfId="0" priority="31"/>
  </conditionalFormatting>
  <conditionalFormatting sqref="C40">
    <cfRule type="duplicateValues" dxfId="0" priority="30"/>
  </conditionalFormatting>
  <conditionalFormatting sqref="C41">
    <cfRule type="duplicateValues" dxfId="0" priority="29"/>
  </conditionalFormatting>
  <conditionalFormatting sqref="C42">
    <cfRule type="duplicateValues" dxfId="0" priority="28"/>
  </conditionalFormatting>
  <conditionalFormatting sqref="C43">
    <cfRule type="duplicateValues" dxfId="0" priority="27"/>
  </conditionalFormatting>
  <conditionalFormatting sqref="C44">
    <cfRule type="duplicateValues" dxfId="0" priority="26"/>
  </conditionalFormatting>
  <conditionalFormatting sqref="C45">
    <cfRule type="duplicateValues" dxfId="0" priority="25"/>
  </conditionalFormatting>
  <conditionalFormatting sqref="C46">
    <cfRule type="duplicateValues" dxfId="0" priority="24"/>
  </conditionalFormatting>
  <conditionalFormatting sqref="C47">
    <cfRule type="duplicateValues" dxfId="0" priority="23"/>
  </conditionalFormatting>
  <conditionalFormatting sqref="C48">
    <cfRule type="duplicateValues" dxfId="0" priority="22"/>
  </conditionalFormatting>
  <conditionalFormatting sqref="C49">
    <cfRule type="duplicateValues" dxfId="0" priority="21"/>
  </conditionalFormatting>
  <conditionalFormatting sqref="C50">
    <cfRule type="duplicateValues" dxfId="0" priority="20"/>
  </conditionalFormatting>
  <conditionalFormatting sqref="C51">
    <cfRule type="duplicateValues" dxfId="0" priority="19"/>
  </conditionalFormatting>
  <conditionalFormatting sqref="C52">
    <cfRule type="duplicateValues" dxfId="0" priority="18"/>
  </conditionalFormatting>
  <conditionalFormatting sqref="C53">
    <cfRule type="duplicateValues" dxfId="0" priority="17"/>
  </conditionalFormatting>
  <conditionalFormatting sqref="C54">
    <cfRule type="duplicateValues" dxfId="0" priority="16"/>
  </conditionalFormatting>
  <conditionalFormatting sqref="C55">
    <cfRule type="duplicateValues" dxfId="0" priority="15"/>
  </conditionalFormatting>
  <conditionalFormatting sqref="C56">
    <cfRule type="duplicateValues" dxfId="0" priority="14"/>
  </conditionalFormatting>
  <conditionalFormatting sqref="C57">
    <cfRule type="duplicateValues" dxfId="0" priority="13"/>
  </conditionalFormatting>
  <conditionalFormatting sqref="C58">
    <cfRule type="duplicateValues" dxfId="0" priority="12"/>
  </conditionalFormatting>
  <conditionalFormatting sqref="C59">
    <cfRule type="duplicateValues" dxfId="0" priority="11"/>
  </conditionalFormatting>
  <conditionalFormatting sqref="C60">
    <cfRule type="duplicateValues" dxfId="0" priority="10"/>
  </conditionalFormatting>
  <conditionalFormatting sqref="C61">
    <cfRule type="duplicateValues" dxfId="0" priority="9"/>
  </conditionalFormatting>
  <conditionalFormatting sqref="C62">
    <cfRule type="duplicateValues" dxfId="0" priority="8"/>
  </conditionalFormatting>
  <conditionalFormatting sqref="C63">
    <cfRule type="duplicateValues" dxfId="0" priority="7"/>
  </conditionalFormatting>
  <conditionalFormatting sqref="C64">
    <cfRule type="duplicateValues" dxfId="0" priority="6"/>
  </conditionalFormatting>
  <conditionalFormatting sqref="C65">
    <cfRule type="duplicateValues" dxfId="0" priority="5"/>
  </conditionalFormatting>
  <conditionalFormatting sqref="C66">
    <cfRule type="duplicateValues" dxfId="0" priority="4"/>
  </conditionalFormatting>
  <conditionalFormatting sqref="C67">
    <cfRule type="duplicateValues" dxfId="0" priority="3"/>
  </conditionalFormatting>
  <conditionalFormatting sqref="B37:B67">
    <cfRule type="duplicateValues" dxfId="0" priority="67"/>
  </conditionalFormatting>
  <conditionalFormatting sqref="C37:C67">
    <cfRule type="duplicateValues" dxfId="0" priority="2"/>
    <cfRule type="duplicateValues" dxfId="0" priority="1"/>
  </conditionalFormatting>
  <pageMargins left="0.75" right="0.75" top="1" bottom="1" header="0.5" footer="0.5"/>
  <pageSetup paperSize="9" scale="75"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9"/>
  <sheetViews>
    <sheetView zoomScale="70" zoomScaleNormal="70" workbookViewId="0">
      <selection activeCell="A3" sqref="$A3:$XFD3"/>
    </sheetView>
  </sheetViews>
  <sheetFormatPr defaultColWidth="9" defaultRowHeight="18.75"/>
  <cols>
    <col min="1" max="1" width="6.4" style="3"/>
    <col min="2" max="2" width="9.64166666666667" style="3" customWidth="1"/>
    <col min="3" max="3" width="7.86666666666667" style="3" customWidth="1"/>
    <col min="4" max="4" width="13.2083333333333" style="3" customWidth="1"/>
    <col min="5" max="5" width="14.6333333333333" style="3" customWidth="1"/>
    <col min="6" max="6" width="8.21666666666667" style="3" customWidth="1"/>
    <col min="7" max="7" width="8.93333333333333" style="3" customWidth="1"/>
    <col min="8" max="8" width="12.8583333333333" style="3" customWidth="1"/>
    <col min="9" max="9" width="16.5333333333333" style="3" customWidth="1"/>
    <col min="10" max="10" width="13.8666666666667" style="3" customWidth="1"/>
    <col min="11" max="11" width="11.2666666666667" style="3" customWidth="1"/>
    <col min="12" max="12" width="6.4" style="3" customWidth="1"/>
    <col min="13" max="13" width="11.2666666666667" style="3" customWidth="1"/>
    <col min="14" max="14" width="13.8666666666667" style="3" customWidth="1"/>
    <col min="15" max="15" width="11.2666666666667" style="3" customWidth="1"/>
    <col min="16" max="16" width="10.4" style="3" customWidth="1"/>
    <col min="17" max="16384" width="9" style="3"/>
  </cols>
  <sheetData>
    <row r="1" ht="62" customHeight="1" spans="1:16">
      <c r="A1" s="4" t="s">
        <v>226</v>
      </c>
      <c r="B1" s="4"/>
      <c r="C1" s="4"/>
      <c r="D1" s="4"/>
      <c r="E1" s="4"/>
      <c r="F1" s="4"/>
      <c r="G1" s="4"/>
      <c r="H1" s="4"/>
      <c r="I1" s="4"/>
      <c r="J1" s="4"/>
      <c r="K1" s="4"/>
      <c r="L1" s="4"/>
      <c r="M1" s="4"/>
      <c r="N1" s="4"/>
      <c r="O1" s="4"/>
      <c r="P1" s="4"/>
    </row>
    <row r="2" spans="1:4">
      <c r="A2" s="5" t="s">
        <v>1</v>
      </c>
      <c r="B2" s="5"/>
      <c r="C2" s="5"/>
      <c r="D2" s="5"/>
    </row>
    <row r="3" s="1" customFormat="1" ht="75" customHeight="1" spans="1:16">
      <c r="A3" s="6" t="s">
        <v>2</v>
      </c>
      <c r="B3" s="6" t="s">
        <v>3</v>
      </c>
      <c r="C3" s="6" t="s">
        <v>4</v>
      </c>
      <c r="D3" s="6" t="s">
        <v>227</v>
      </c>
      <c r="E3" s="6" t="s">
        <v>228</v>
      </c>
      <c r="F3" s="6" t="s">
        <v>229</v>
      </c>
      <c r="G3" s="6" t="s">
        <v>147</v>
      </c>
      <c r="H3" s="6" t="s">
        <v>7</v>
      </c>
      <c r="I3" s="6" t="s">
        <v>230</v>
      </c>
      <c r="J3" s="6" t="s">
        <v>149</v>
      </c>
      <c r="K3" s="6"/>
      <c r="L3" s="6"/>
      <c r="M3" s="6"/>
      <c r="N3" s="6"/>
      <c r="O3" s="6" t="s">
        <v>16</v>
      </c>
      <c r="P3" s="6" t="s">
        <v>17</v>
      </c>
    </row>
    <row r="4" ht="24" customHeight="1" spans="1:16">
      <c r="A4" s="7">
        <v>1</v>
      </c>
      <c r="B4" s="8">
        <v>23197018</v>
      </c>
      <c r="C4" s="36" t="s">
        <v>18</v>
      </c>
      <c r="D4" s="36">
        <v>60</v>
      </c>
      <c r="E4" s="36">
        <v>0</v>
      </c>
      <c r="F4" s="36">
        <v>0</v>
      </c>
      <c r="G4" s="37">
        <f t="shared" ref="G4:G36" si="0">D4+E4-F4</f>
        <v>60</v>
      </c>
      <c r="H4" s="37">
        <f>G4+0</f>
        <v>60</v>
      </c>
      <c r="I4" s="36">
        <f>RANK(H4,$H$4:$H$67)</f>
        <v>60</v>
      </c>
      <c r="J4" s="40" t="s">
        <v>20</v>
      </c>
      <c r="K4" s="41"/>
      <c r="L4" s="41"/>
      <c r="M4" s="41"/>
      <c r="N4" s="42"/>
      <c r="O4" s="7"/>
      <c r="P4" s="20" t="s">
        <v>22</v>
      </c>
    </row>
    <row r="5" ht="24" customHeight="1" spans="1:16">
      <c r="A5" s="7">
        <v>2</v>
      </c>
      <c r="B5" s="8">
        <v>23197002</v>
      </c>
      <c r="C5" s="36" t="s">
        <v>23</v>
      </c>
      <c r="D5" s="36">
        <v>60</v>
      </c>
      <c r="E5" s="36">
        <v>0</v>
      </c>
      <c r="F5" s="36">
        <v>0</v>
      </c>
      <c r="G5" s="37">
        <f t="shared" si="0"/>
        <v>60</v>
      </c>
      <c r="H5" s="37">
        <f t="shared" ref="H5:H36" si="1">G5+0</f>
        <v>60</v>
      </c>
      <c r="I5" s="36">
        <f t="shared" ref="I5:I36" si="2">RANK(H5,$H$4:$H$67)</f>
        <v>60</v>
      </c>
      <c r="J5" s="40" t="s">
        <v>20</v>
      </c>
      <c r="K5" s="41"/>
      <c r="L5" s="41"/>
      <c r="M5" s="41"/>
      <c r="N5" s="42"/>
      <c r="O5" s="7"/>
      <c r="P5" s="20" t="s">
        <v>22</v>
      </c>
    </row>
    <row r="6" ht="163" customHeight="1" spans="1:16">
      <c r="A6" s="7">
        <v>3</v>
      </c>
      <c r="B6" s="8">
        <v>23197004</v>
      </c>
      <c r="C6" s="36" t="s">
        <v>25</v>
      </c>
      <c r="D6" s="36">
        <v>60</v>
      </c>
      <c r="E6" s="36">
        <v>3.5</v>
      </c>
      <c r="F6" s="36">
        <v>0</v>
      </c>
      <c r="G6" s="37">
        <f t="shared" si="0"/>
        <v>63.5</v>
      </c>
      <c r="H6" s="37">
        <f t="shared" si="1"/>
        <v>63.5</v>
      </c>
      <c r="I6" s="36">
        <f t="shared" si="2"/>
        <v>23</v>
      </c>
      <c r="J6" s="43" t="s">
        <v>231</v>
      </c>
      <c r="K6" s="41"/>
      <c r="L6" s="41"/>
      <c r="M6" s="41"/>
      <c r="N6" s="42"/>
      <c r="O6" s="7"/>
      <c r="P6" s="20" t="s">
        <v>22</v>
      </c>
    </row>
    <row r="7" ht="116" customHeight="1" spans="1:16">
      <c r="A7" s="7">
        <v>4</v>
      </c>
      <c r="B7" s="8">
        <v>23197006</v>
      </c>
      <c r="C7" s="36" t="s">
        <v>27</v>
      </c>
      <c r="D7" s="36">
        <v>60</v>
      </c>
      <c r="E7" s="36">
        <v>4</v>
      </c>
      <c r="F7" s="36">
        <v>0</v>
      </c>
      <c r="G7" s="37">
        <f t="shared" si="0"/>
        <v>64</v>
      </c>
      <c r="H7" s="37">
        <f t="shared" si="1"/>
        <v>64</v>
      </c>
      <c r="I7" s="36">
        <f t="shared" si="2"/>
        <v>21</v>
      </c>
      <c r="J7" s="43" t="s">
        <v>232</v>
      </c>
      <c r="K7" s="41"/>
      <c r="L7" s="41"/>
      <c r="M7" s="41"/>
      <c r="N7" s="42"/>
      <c r="O7" s="7"/>
      <c r="P7" s="20" t="s">
        <v>22</v>
      </c>
    </row>
    <row r="8" ht="87" customHeight="1" spans="1:16">
      <c r="A8" s="7">
        <v>5</v>
      </c>
      <c r="B8" s="8">
        <v>23197007</v>
      </c>
      <c r="C8" s="36" t="s">
        <v>29</v>
      </c>
      <c r="D8" s="36">
        <v>60</v>
      </c>
      <c r="E8" s="36">
        <v>2</v>
      </c>
      <c r="F8" s="36">
        <v>0</v>
      </c>
      <c r="G8" s="37">
        <f t="shared" si="0"/>
        <v>62</v>
      </c>
      <c r="H8" s="37">
        <f t="shared" si="1"/>
        <v>62</v>
      </c>
      <c r="I8" s="36">
        <f t="shared" si="2"/>
        <v>41</v>
      </c>
      <c r="J8" s="43" t="s">
        <v>233</v>
      </c>
      <c r="K8" s="41"/>
      <c r="L8" s="41"/>
      <c r="M8" s="41"/>
      <c r="N8" s="42"/>
      <c r="O8" s="7"/>
      <c r="P8" s="20" t="s">
        <v>22</v>
      </c>
    </row>
    <row r="9" ht="24" customHeight="1" spans="1:16">
      <c r="A9" s="7">
        <v>6</v>
      </c>
      <c r="B9" s="8">
        <v>23197010</v>
      </c>
      <c r="C9" s="36" t="s">
        <v>31</v>
      </c>
      <c r="D9" s="36">
        <v>60</v>
      </c>
      <c r="E9" s="36">
        <v>0</v>
      </c>
      <c r="F9" s="36">
        <v>0</v>
      </c>
      <c r="G9" s="37">
        <f t="shared" si="0"/>
        <v>60</v>
      </c>
      <c r="H9" s="37">
        <f t="shared" si="1"/>
        <v>60</v>
      </c>
      <c r="I9" s="36">
        <f t="shared" si="2"/>
        <v>60</v>
      </c>
      <c r="J9" s="43" t="s">
        <v>20</v>
      </c>
      <c r="K9" s="41"/>
      <c r="L9" s="41"/>
      <c r="M9" s="41"/>
      <c r="N9" s="42"/>
      <c r="O9" s="7"/>
      <c r="P9" s="20" t="s">
        <v>22</v>
      </c>
    </row>
    <row r="10" ht="181" customHeight="1" spans="1:16">
      <c r="A10" s="7">
        <v>7</v>
      </c>
      <c r="B10" s="8">
        <v>23197011</v>
      </c>
      <c r="C10" s="36" t="s">
        <v>34</v>
      </c>
      <c r="D10" s="36">
        <v>60</v>
      </c>
      <c r="E10" s="36">
        <v>5.5</v>
      </c>
      <c r="F10" s="36">
        <v>0</v>
      </c>
      <c r="G10" s="37">
        <f t="shared" si="0"/>
        <v>65.5</v>
      </c>
      <c r="H10" s="37">
        <f t="shared" si="1"/>
        <v>65.5</v>
      </c>
      <c r="I10" s="36">
        <f t="shared" si="2"/>
        <v>14</v>
      </c>
      <c r="J10" s="43" t="s">
        <v>234</v>
      </c>
      <c r="K10" s="41"/>
      <c r="L10" s="41"/>
      <c r="M10" s="41"/>
      <c r="N10" s="42"/>
      <c r="O10" s="7"/>
      <c r="P10" s="20" t="s">
        <v>22</v>
      </c>
    </row>
    <row r="11" ht="84" customHeight="1" spans="1:16">
      <c r="A11" s="7">
        <v>8</v>
      </c>
      <c r="B11" s="8">
        <v>23197014</v>
      </c>
      <c r="C11" s="36" t="s">
        <v>36</v>
      </c>
      <c r="D11" s="36">
        <v>60</v>
      </c>
      <c r="E11" s="36">
        <v>3</v>
      </c>
      <c r="F11" s="36">
        <v>0</v>
      </c>
      <c r="G11" s="37">
        <f t="shared" si="0"/>
        <v>63</v>
      </c>
      <c r="H11" s="37">
        <f t="shared" si="1"/>
        <v>63</v>
      </c>
      <c r="I11" s="36">
        <f t="shared" si="2"/>
        <v>30</v>
      </c>
      <c r="J11" s="43" t="s">
        <v>235</v>
      </c>
      <c r="K11" s="41"/>
      <c r="L11" s="41"/>
      <c r="M11" s="41"/>
      <c r="N11" s="42"/>
      <c r="O11" s="7"/>
      <c r="P11" s="20" t="s">
        <v>22</v>
      </c>
    </row>
    <row r="12" ht="64" customHeight="1" spans="1:16">
      <c r="A12" s="7">
        <v>9</v>
      </c>
      <c r="B12" s="8">
        <v>23197016</v>
      </c>
      <c r="C12" s="36" t="s">
        <v>38</v>
      </c>
      <c r="D12" s="36">
        <v>60</v>
      </c>
      <c r="E12" s="36">
        <v>3</v>
      </c>
      <c r="F12" s="36">
        <v>0</v>
      </c>
      <c r="G12" s="37">
        <f t="shared" si="0"/>
        <v>63</v>
      </c>
      <c r="H12" s="37">
        <f t="shared" si="1"/>
        <v>63</v>
      </c>
      <c r="I12" s="36">
        <f t="shared" si="2"/>
        <v>30</v>
      </c>
      <c r="J12" s="43" t="s">
        <v>236</v>
      </c>
      <c r="K12" s="41"/>
      <c r="L12" s="41"/>
      <c r="M12" s="41"/>
      <c r="N12" s="42"/>
      <c r="O12" s="7"/>
      <c r="P12" s="20" t="s">
        <v>22</v>
      </c>
    </row>
    <row r="13" ht="62" customHeight="1" spans="1:16">
      <c r="A13" s="7">
        <v>10</v>
      </c>
      <c r="B13" s="8">
        <v>23197019</v>
      </c>
      <c r="C13" s="36" t="s">
        <v>40</v>
      </c>
      <c r="D13" s="36">
        <v>60</v>
      </c>
      <c r="E13" s="36">
        <v>1</v>
      </c>
      <c r="F13" s="36">
        <v>0</v>
      </c>
      <c r="G13" s="37">
        <f t="shared" si="0"/>
        <v>61</v>
      </c>
      <c r="H13" s="37">
        <f t="shared" si="1"/>
        <v>61</v>
      </c>
      <c r="I13" s="36">
        <f t="shared" si="2"/>
        <v>50</v>
      </c>
      <c r="J13" s="43" t="s">
        <v>237</v>
      </c>
      <c r="K13" s="41"/>
      <c r="L13" s="41"/>
      <c r="M13" s="41"/>
      <c r="N13" s="42"/>
      <c r="O13" s="7"/>
      <c r="P13" s="20" t="s">
        <v>22</v>
      </c>
    </row>
    <row r="14" ht="244" customHeight="1" spans="1:16">
      <c r="A14" s="7">
        <v>11</v>
      </c>
      <c r="B14" s="8">
        <v>23197022</v>
      </c>
      <c r="C14" s="36" t="s">
        <v>42</v>
      </c>
      <c r="D14" s="36">
        <v>60</v>
      </c>
      <c r="E14" s="36">
        <v>7</v>
      </c>
      <c r="F14" s="36">
        <v>0</v>
      </c>
      <c r="G14" s="37">
        <f t="shared" si="0"/>
        <v>67</v>
      </c>
      <c r="H14" s="37">
        <f t="shared" si="1"/>
        <v>67</v>
      </c>
      <c r="I14" s="36">
        <f t="shared" si="2"/>
        <v>8</v>
      </c>
      <c r="J14" s="43" t="s">
        <v>238</v>
      </c>
      <c r="K14" s="41"/>
      <c r="L14" s="41"/>
      <c r="M14" s="41"/>
      <c r="N14" s="42"/>
      <c r="O14" s="7"/>
      <c r="P14" s="20" t="s">
        <v>22</v>
      </c>
    </row>
    <row r="15" ht="181" customHeight="1" spans="1:16">
      <c r="A15" s="7">
        <v>12</v>
      </c>
      <c r="B15" s="8">
        <v>23197023</v>
      </c>
      <c r="C15" s="36" t="s">
        <v>44</v>
      </c>
      <c r="D15" s="36">
        <v>60</v>
      </c>
      <c r="E15" s="36">
        <v>4.5</v>
      </c>
      <c r="F15" s="36">
        <v>0</v>
      </c>
      <c r="G15" s="37">
        <f t="shared" si="0"/>
        <v>64.5</v>
      </c>
      <c r="H15" s="37">
        <f t="shared" si="1"/>
        <v>64.5</v>
      </c>
      <c r="I15" s="36">
        <f t="shared" si="2"/>
        <v>18</v>
      </c>
      <c r="J15" s="43" t="s">
        <v>239</v>
      </c>
      <c r="K15" s="41"/>
      <c r="L15" s="41"/>
      <c r="M15" s="41"/>
      <c r="N15" s="42"/>
      <c r="O15" s="7"/>
      <c r="P15" s="20" t="s">
        <v>22</v>
      </c>
    </row>
    <row r="16" ht="44" customHeight="1" spans="1:16">
      <c r="A16" s="7">
        <v>13</v>
      </c>
      <c r="B16" s="8">
        <v>23197026</v>
      </c>
      <c r="C16" s="36" t="s">
        <v>46</v>
      </c>
      <c r="D16" s="36">
        <v>60</v>
      </c>
      <c r="E16" s="36">
        <v>0.5</v>
      </c>
      <c r="F16" s="36">
        <v>0</v>
      </c>
      <c r="G16" s="37">
        <f t="shared" si="0"/>
        <v>60.5</v>
      </c>
      <c r="H16" s="37">
        <f t="shared" si="1"/>
        <v>60.5</v>
      </c>
      <c r="I16" s="36">
        <f t="shared" si="2"/>
        <v>55</v>
      </c>
      <c r="J16" s="40" t="s">
        <v>240</v>
      </c>
      <c r="K16" s="41"/>
      <c r="L16" s="41"/>
      <c r="M16" s="41"/>
      <c r="N16" s="42"/>
      <c r="O16" s="7"/>
      <c r="P16" s="20" t="s">
        <v>22</v>
      </c>
    </row>
    <row r="17" ht="131" customHeight="1" spans="1:16">
      <c r="A17" s="7">
        <v>14</v>
      </c>
      <c r="B17" s="8">
        <v>23197027</v>
      </c>
      <c r="C17" s="36" t="s">
        <v>48</v>
      </c>
      <c r="D17" s="36">
        <v>60</v>
      </c>
      <c r="E17" s="36">
        <v>4</v>
      </c>
      <c r="F17" s="36">
        <v>0</v>
      </c>
      <c r="G17" s="37">
        <f t="shared" si="0"/>
        <v>64</v>
      </c>
      <c r="H17" s="37">
        <f t="shared" si="1"/>
        <v>64</v>
      </c>
      <c r="I17" s="36">
        <f t="shared" si="2"/>
        <v>21</v>
      </c>
      <c r="J17" s="43" t="s">
        <v>241</v>
      </c>
      <c r="K17" s="41"/>
      <c r="L17" s="41"/>
      <c r="M17" s="41"/>
      <c r="N17" s="42"/>
      <c r="O17" s="7"/>
      <c r="P17" s="20" t="s">
        <v>22</v>
      </c>
    </row>
    <row r="18" ht="246" customHeight="1" spans="1:16">
      <c r="A18" s="7">
        <v>15</v>
      </c>
      <c r="B18" s="8">
        <v>23197030</v>
      </c>
      <c r="C18" s="36" t="s">
        <v>50</v>
      </c>
      <c r="D18" s="36">
        <v>60</v>
      </c>
      <c r="E18" s="36">
        <v>6</v>
      </c>
      <c r="F18" s="36">
        <v>0</v>
      </c>
      <c r="G18" s="37">
        <f t="shared" si="0"/>
        <v>66</v>
      </c>
      <c r="H18" s="37">
        <f t="shared" si="1"/>
        <v>66</v>
      </c>
      <c r="I18" s="36">
        <f t="shared" si="2"/>
        <v>11</v>
      </c>
      <c r="J18" s="43" t="s">
        <v>242</v>
      </c>
      <c r="K18" s="41"/>
      <c r="L18" s="41"/>
      <c r="M18" s="41"/>
      <c r="N18" s="42"/>
      <c r="O18" s="7"/>
      <c r="P18" s="20" t="s">
        <v>22</v>
      </c>
    </row>
    <row r="19" ht="63" customHeight="1" spans="1:16">
      <c r="A19" s="7">
        <v>16</v>
      </c>
      <c r="B19" s="8">
        <v>23197031</v>
      </c>
      <c r="C19" s="36" t="s">
        <v>52</v>
      </c>
      <c r="D19" s="36">
        <v>60</v>
      </c>
      <c r="E19" s="36">
        <v>1.5</v>
      </c>
      <c r="F19" s="36">
        <v>0</v>
      </c>
      <c r="G19" s="37">
        <f t="shared" si="0"/>
        <v>61.5</v>
      </c>
      <c r="H19" s="37">
        <f t="shared" si="1"/>
        <v>61.5</v>
      </c>
      <c r="I19" s="36">
        <f t="shared" si="2"/>
        <v>45</v>
      </c>
      <c r="J19" s="43" t="s">
        <v>243</v>
      </c>
      <c r="K19" s="41"/>
      <c r="L19" s="41"/>
      <c r="M19" s="41"/>
      <c r="N19" s="42"/>
      <c r="O19" s="7"/>
      <c r="P19" s="20" t="s">
        <v>22</v>
      </c>
    </row>
    <row r="20" ht="87" customHeight="1" spans="1:16">
      <c r="A20" s="7">
        <v>17</v>
      </c>
      <c r="B20" s="8">
        <v>23197034</v>
      </c>
      <c r="C20" s="36" t="s">
        <v>54</v>
      </c>
      <c r="D20" s="36">
        <v>60</v>
      </c>
      <c r="E20" s="36">
        <v>5.5</v>
      </c>
      <c r="F20" s="36">
        <v>0</v>
      </c>
      <c r="G20" s="37">
        <f t="shared" si="0"/>
        <v>65.5</v>
      </c>
      <c r="H20" s="37">
        <f t="shared" si="1"/>
        <v>65.5</v>
      </c>
      <c r="I20" s="36">
        <f t="shared" si="2"/>
        <v>0</v>
      </c>
      <c r="J20" s="43" t="s">
        <v>244</v>
      </c>
      <c r="K20" s="41"/>
      <c r="L20" s="41"/>
      <c r="M20" s="41"/>
      <c r="N20" s="42"/>
      <c r="O20" s="7"/>
      <c r="P20" s="20" t="s">
        <v>22</v>
      </c>
    </row>
    <row r="21" ht="67" customHeight="1" spans="1:16">
      <c r="A21" s="7">
        <v>18</v>
      </c>
      <c r="B21" s="8">
        <v>23197035</v>
      </c>
      <c r="C21" s="36" t="s">
        <v>55</v>
      </c>
      <c r="D21" s="36">
        <v>60</v>
      </c>
      <c r="E21" s="36">
        <v>2</v>
      </c>
      <c r="F21" s="36">
        <v>0</v>
      </c>
      <c r="G21" s="37">
        <f t="shared" si="0"/>
        <v>62</v>
      </c>
      <c r="H21" s="37">
        <f t="shared" si="1"/>
        <v>62</v>
      </c>
      <c r="I21" s="36">
        <f t="shared" si="2"/>
        <v>41</v>
      </c>
      <c r="J21" s="43" t="s">
        <v>245</v>
      </c>
      <c r="K21" s="41"/>
      <c r="L21" s="41"/>
      <c r="M21" s="41"/>
      <c r="N21" s="42"/>
      <c r="O21" s="7"/>
      <c r="P21" s="20" t="s">
        <v>22</v>
      </c>
    </row>
    <row r="22" ht="24" customHeight="1" spans="1:16">
      <c r="A22" s="7">
        <v>19</v>
      </c>
      <c r="B22" s="8">
        <v>23197038</v>
      </c>
      <c r="C22" s="36" t="s">
        <v>57</v>
      </c>
      <c r="D22" s="36">
        <v>60</v>
      </c>
      <c r="E22" s="36">
        <v>0</v>
      </c>
      <c r="F22" s="36">
        <v>0</v>
      </c>
      <c r="G22" s="37">
        <f t="shared" si="0"/>
        <v>60</v>
      </c>
      <c r="H22" s="37">
        <f t="shared" si="1"/>
        <v>60</v>
      </c>
      <c r="I22" s="36">
        <f t="shared" si="2"/>
        <v>60</v>
      </c>
      <c r="J22" s="43" t="s">
        <v>20</v>
      </c>
      <c r="K22" s="41"/>
      <c r="L22" s="41"/>
      <c r="M22" s="41"/>
      <c r="N22" s="42"/>
      <c r="O22" s="7"/>
      <c r="P22" s="20" t="s">
        <v>22</v>
      </c>
    </row>
    <row r="23" ht="58" customHeight="1" spans="1:16">
      <c r="A23" s="7">
        <v>20</v>
      </c>
      <c r="B23" s="8">
        <v>23197039</v>
      </c>
      <c r="C23" s="36" t="s">
        <v>59</v>
      </c>
      <c r="D23" s="36">
        <v>60</v>
      </c>
      <c r="E23" s="36">
        <v>1.5</v>
      </c>
      <c r="F23" s="36">
        <v>0</v>
      </c>
      <c r="G23" s="37">
        <f t="shared" si="0"/>
        <v>61.5</v>
      </c>
      <c r="H23" s="37">
        <f t="shared" si="1"/>
        <v>61.5</v>
      </c>
      <c r="I23" s="36">
        <f t="shared" si="2"/>
        <v>45</v>
      </c>
      <c r="J23" s="43" t="s">
        <v>246</v>
      </c>
      <c r="K23" s="41"/>
      <c r="L23" s="41"/>
      <c r="M23" s="41"/>
      <c r="N23" s="42"/>
      <c r="O23" s="7"/>
      <c r="P23" s="20" t="s">
        <v>22</v>
      </c>
    </row>
    <row r="24" ht="181" customHeight="1" spans="1:16">
      <c r="A24" s="7">
        <v>21</v>
      </c>
      <c r="B24" s="8">
        <v>23197042</v>
      </c>
      <c r="C24" s="36" t="s">
        <v>61</v>
      </c>
      <c r="D24" s="36">
        <v>60</v>
      </c>
      <c r="E24" s="36">
        <v>8</v>
      </c>
      <c r="F24" s="36">
        <v>0</v>
      </c>
      <c r="G24" s="37">
        <f t="shared" si="0"/>
        <v>68</v>
      </c>
      <c r="H24" s="37">
        <f t="shared" si="1"/>
        <v>68</v>
      </c>
      <c r="I24" s="36">
        <f t="shared" si="2"/>
        <v>5</v>
      </c>
      <c r="J24" s="43" t="s">
        <v>247</v>
      </c>
      <c r="K24" s="41"/>
      <c r="L24" s="41"/>
      <c r="M24" s="41"/>
      <c r="N24" s="42"/>
      <c r="O24" s="7"/>
      <c r="P24" s="20" t="s">
        <v>22</v>
      </c>
    </row>
    <row r="25" ht="106" customHeight="1" spans="1:16">
      <c r="A25" s="7">
        <v>22</v>
      </c>
      <c r="B25" s="8">
        <v>23197044</v>
      </c>
      <c r="C25" s="36" t="s">
        <v>63</v>
      </c>
      <c r="D25" s="36">
        <v>60</v>
      </c>
      <c r="E25" s="36">
        <v>2.5</v>
      </c>
      <c r="F25" s="36">
        <v>0</v>
      </c>
      <c r="G25" s="37">
        <f t="shared" si="0"/>
        <v>62.5</v>
      </c>
      <c r="H25" s="37">
        <f t="shared" si="1"/>
        <v>62.5</v>
      </c>
      <c r="I25" s="36">
        <f t="shared" si="2"/>
        <v>37</v>
      </c>
      <c r="J25" s="43" t="s">
        <v>248</v>
      </c>
      <c r="K25" s="44"/>
      <c r="L25" s="44"/>
      <c r="M25" s="44"/>
      <c r="N25" s="45"/>
      <c r="O25" s="7"/>
      <c r="P25" s="20" t="s">
        <v>22</v>
      </c>
    </row>
    <row r="26" ht="129" customHeight="1" spans="1:16">
      <c r="A26" s="7">
        <v>23</v>
      </c>
      <c r="B26" s="8">
        <v>23197046</v>
      </c>
      <c r="C26" s="36" t="s">
        <v>65</v>
      </c>
      <c r="D26" s="36">
        <v>60</v>
      </c>
      <c r="E26" s="36">
        <v>5</v>
      </c>
      <c r="F26" s="36">
        <v>0</v>
      </c>
      <c r="G26" s="37">
        <f t="shared" si="0"/>
        <v>65</v>
      </c>
      <c r="H26" s="37">
        <f t="shared" si="1"/>
        <v>65</v>
      </c>
      <c r="I26" s="36">
        <f t="shared" si="2"/>
        <v>16</v>
      </c>
      <c r="J26" s="43" t="s">
        <v>249</v>
      </c>
      <c r="K26" s="41"/>
      <c r="L26" s="41"/>
      <c r="M26" s="41"/>
      <c r="N26" s="42"/>
      <c r="O26" s="7"/>
      <c r="P26" s="20" t="s">
        <v>22</v>
      </c>
    </row>
    <row r="27" ht="100" customHeight="1" spans="1:16">
      <c r="A27" s="7">
        <v>24</v>
      </c>
      <c r="B27" s="8">
        <v>23197047</v>
      </c>
      <c r="C27" s="36" t="s">
        <v>67</v>
      </c>
      <c r="D27" s="36">
        <v>60</v>
      </c>
      <c r="E27" s="36">
        <v>2.5</v>
      </c>
      <c r="F27" s="36">
        <v>0</v>
      </c>
      <c r="G27" s="37">
        <f t="shared" si="0"/>
        <v>62.5</v>
      </c>
      <c r="H27" s="37">
        <f t="shared" si="1"/>
        <v>62.5</v>
      </c>
      <c r="I27" s="36">
        <f t="shared" si="2"/>
        <v>37</v>
      </c>
      <c r="J27" s="43" t="s">
        <v>250</v>
      </c>
      <c r="K27" s="41"/>
      <c r="L27" s="41"/>
      <c r="M27" s="41"/>
      <c r="N27" s="42"/>
      <c r="O27" s="7"/>
      <c r="P27" s="20" t="s">
        <v>22</v>
      </c>
    </row>
    <row r="28" ht="76" customHeight="1" spans="1:16">
      <c r="A28" s="7">
        <v>25</v>
      </c>
      <c r="B28" s="8">
        <v>23197050</v>
      </c>
      <c r="C28" s="36" t="s">
        <v>69</v>
      </c>
      <c r="D28" s="36">
        <v>60</v>
      </c>
      <c r="E28" s="36">
        <v>1.5</v>
      </c>
      <c r="F28" s="36">
        <v>0</v>
      </c>
      <c r="G28" s="37">
        <f t="shared" si="0"/>
        <v>61.5</v>
      </c>
      <c r="H28" s="37">
        <f t="shared" si="1"/>
        <v>61.5</v>
      </c>
      <c r="I28" s="36">
        <f t="shared" si="2"/>
        <v>45</v>
      </c>
      <c r="J28" s="43" t="s">
        <v>251</v>
      </c>
      <c r="K28" s="41"/>
      <c r="L28" s="41"/>
      <c r="M28" s="41"/>
      <c r="N28" s="42"/>
      <c r="O28" s="7"/>
      <c r="P28" s="20" t="s">
        <v>22</v>
      </c>
    </row>
    <row r="29" ht="97" customHeight="1" spans="1:16">
      <c r="A29" s="7">
        <v>26</v>
      </c>
      <c r="B29" s="8">
        <v>23197051</v>
      </c>
      <c r="C29" s="36" t="s">
        <v>71</v>
      </c>
      <c r="D29" s="36">
        <v>60</v>
      </c>
      <c r="E29" s="36">
        <v>3.5</v>
      </c>
      <c r="F29" s="36">
        <v>0</v>
      </c>
      <c r="G29" s="37">
        <f t="shared" si="0"/>
        <v>63.5</v>
      </c>
      <c r="H29" s="37">
        <f t="shared" si="1"/>
        <v>63.5</v>
      </c>
      <c r="I29" s="36">
        <f t="shared" si="2"/>
        <v>23</v>
      </c>
      <c r="J29" s="43" t="s">
        <v>252</v>
      </c>
      <c r="K29" s="41"/>
      <c r="L29" s="41"/>
      <c r="M29" s="41"/>
      <c r="N29" s="42"/>
      <c r="O29" s="7"/>
      <c r="P29" s="20" t="s">
        <v>22</v>
      </c>
    </row>
    <row r="30" ht="37" customHeight="1" spans="1:16">
      <c r="A30" s="7">
        <v>27</v>
      </c>
      <c r="B30" s="8">
        <v>23197053</v>
      </c>
      <c r="C30" s="36" t="s">
        <v>73</v>
      </c>
      <c r="D30" s="36">
        <v>60</v>
      </c>
      <c r="E30" s="36">
        <v>2.5</v>
      </c>
      <c r="F30" s="36">
        <v>0</v>
      </c>
      <c r="G30" s="37">
        <f t="shared" si="0"/>
        <v>62.5</v>
      </c>
      <c r="H30" s="37">
        <f t="shared" si="1"/>
        <v>62.5</v>
      </c>
      <c r="I30" s="36">
        <f t="shared" si="2"/>
        <v>37</v>
      </c>
      <c r="J30" s="43" t="s">
        <v>253</v>
      </c>
      <c r="K30" s="41"/>
      <c r="L30" s="41"/>
      <c r="M30" s="41"/>
      <c r="N30" s="42"/>
      <c r="O30" s="7"/>
      <c r="P30" s="20" t="s">
        <v>22</v>
      </c>
    </row>
    <row r="31" ht="34" customHeight="1" spans="1:16">
      <c r="A31" s="7">
        <v>28</v>
      </c>
      <c r="B31" s="8">
        <v>23197055</v>
      </c>
      <c r="C31" s="36" t="s">
        <v>75</v>
      </c>
      <c r="D31" s="36">
        <v>60</v>
      </c>
      <c r="E31" s="36">
        <v>0.5</v>
      </c>
      <c r="F31" s="36">
        <v>0</v>
      </c>
      <c r="G31" s="37">
        <f t="shared" si="0"/>
        <v>60.5</v>
      </c>
      <c r="H31" s="37">
        <f t="shared" si="1"/>
        <v>60.5</v>
      </c>
      <c r="I31" s="36">
        <f t="shared" si="2"/>
        <v>55</v>
      </c>
      <c r="J31" s="40" t="s">
        <v>254</v>
      </c>
      <c r="K31" s="41"/>
      <c r="L31" s="41"/>
      <c r="M31" s="41"/>
      <c r="N31" s="42"/>
      <c r="O31" s="7"/>
      <c r="P31" s="20" t="s">
        <v>22</v>
      </c>
    </row>
    <row r="32" ht="39" customHeight="1" spans="1:16">
      <c r="A32" s="7">
        <v>29</v>
      </c>
      <c r="B32" s="8">
        <v>23197058</v>
      </c>
      <c r="C32" s="36" t="s">
        <v>77</v>
      </c>
      <c r="D32" s="36">
        <v>60</v>
      </c>
      <c r="E32" s="36">
        <v>0.5</v>
      </c>
      <c r="F32" s="36">
        <v>0</v>
      </c>
      <c r="G32" s="37">
        <f t="shared" si="0"/>
        <v>60.5</v>
      </c>
      <c r="H32" s="37">
        <f t="shared" si="1"/>
        <v>60.5</v>
      </c>
      <c r="I32" s="36">
        <f t="shared" si="2"/>
        <v>55</v>
      </c>
      <c r="J32" s="40" t="s">
        <v>255</v>
      </c>
      <c r="K32" s="41"/>
      <c r="L32" s="41"/>
      <c r="M32" s="41"/>
      <c r="N32" s="42"/>
      <c r="O32" s="7"/>
      <c r="P32" s="20" t="s">
        <v>22</v>
      </c>
    </row>
    <row r="33" ht="99" customHeight="1" spans="1:16">
      <c r="A33" s="7">
        <v>30</v>
      </c>
      <c r="B33" s="8">
        <v>23197059</v>
      </c>
      <c r="C33" s="36" t="s">
        <v>79</v>
      </c>
      <c r="D33" s="36">
        <v>60</v>
      </c>
      <c r="E33" s="36">
        <v>3</v>
      </c>
      <c r="F33" s="36">
        <v>0</v>
      </c>
      <c r="G33" s="37">
        <f t="shared" si="0"/>
        <v>63</v>
      </c>
      <c r="H33" s="37">
        <f t="shared" si="1"/>
        <v>63</v>
      </c>
      <c r="I33" s="36">
        <f t="shared" si="2"/>
        <v>30</v>
      </c>
      <c r="J33" s="43" t="s">
        <v>256</v>
      </c>
      <c r="K33" s="41"/>
      <c r="L33" s="41"/>
      <c r="M33" s="41"/>
      <c r="N33" s="42"/>
      <c r="O33" s="7"/>
      <c r="P33" s="20" t="s">
        <v>22</v>
      </c>
    </row>
    <row r="34" ht="45" customHeight="1" spans="1:16">
      <c r="A34" s="7">
        <v>31</v>
      </c>
      <c r="B34" s="8">
        <v>23197060</v>
      </c>
      <c r="C34" s="36" t="s">
        <v>80</v>
      </c>
      <c r="D34" s="36">
        <v>60</v>
      </c>
      <c r="E34" s="36">
        <v>1</v>
      </c>
      <c r="F34" s="36">
        <v>0</v>
      </c>
      <c r="G34" s="37">
        <f t="shared" si="0"/>
        <v>61</v>
      </c>
      <c r="H34" s="37">
        <f t="shared" si="1"/>
        <v>61</v>
      </c>
      <c r="I34" s="36">
        <f t="shared" si="2"/>
        <v>50</v>
      </c>
      <c r="J34" s="43" t="s">
        <v>257</v>
      </c>
      <c r="K34" s="41"/>
      <c r="L34" s="41"/>
      <c r="M34" s="41"/>
      <c r="N34" s="42"/>
      <c r="O34" s="7"/>
      <c r="P34" s="20" t="s">
        <v>22</v>
      </c>
    </row>
    <row r="35" ht="55" customHeight="1" spans="1:16">
      <c r="A35" s="7">
        <v>32</v>
      </c>
      <c r="B35" s="8">
        <v>23197064</v>
      </c>
      <c r="C35" s="36" t="s">
        <v>82</v>
      </c>
      <c r="D35" s="36">
        <v>60</v>
      </c>
      <c r="E35" s="36">
        <v>1.5</v>
      </c>
      <c r="F35" s="36">
        <v>0</v>
      </c>
      <c r="G35" s="37">
        <f t="shared" si="0"/>
        <v>61.5</v>
      </c>
      <c r="H35" s="37">
        <f t="shared" si="1"/>
        <v>61.5</v>
      </c>
      <c r="I35" s="36">
        <f t="shared" si="2"/>
        <v>45</v>
      </c>
      <c r="J35" s="43" t="s">
        <v>258</v>
      </c>
      <c r="K35" s="41"/>
      <c r="L35" s="41"/>
      <c r="M35" s="41"/>
      <c r="N35" s="42"/>
      <c r="O35" s="7"/>
      <c r="P35" s="20" t="s">
        <v>22</v>
      </c>
    </row>
    <row r="36" ht="155" customHeight="1" spans="1:16">
      <c r="A36" s="7">
        <v>33</v>
      </c>
      <c r="B36" s="8">
        <v>23197065</v>
      </c>
      <c r="C36" s="36" t="s">
        <v>84</v>
      </c>
      <c r="D36" s="36">
        <v>60</v>
      </c>
      <c r="E36" s="36">
        <v>6</v>
      </c>
      <c r="F36" s="36">
        <v>0</v>
      </c>
      <c r="G36" s="37">
        <f t="shared" si="0"/>
        <v>66</v>
      </c>
      <c r="H36" s="37">
        <f t="shared" si="1"/>
        <v>66</v>
      </c>
      <c r="I36" s="36">
        <f t="shared" si="2"/>
        <v>11</v>
      </c>
      <c r="J36" s="43" t="s">
        <v>259</v>
      </c>
      <c r="K36" s="41"/>
      <c r="L36" s="41"/>
      <c r="M36" s="41"/>
      <c r="N36" s="42"/>
      <c r="O36" s="7"/>
      <c r="P36" s="20" t="s">
        <v>22</v>
      </c>
    </row>
    <row r="37" ht="393" customHeight="1" spans="1:16">
      <c r="A37" s="7">
        <v>34</v>
      </c>
      <c r="B37" s="8">
        <v>23197001</v>
      </c>
      <c r="C37" s="8" t="s">
        <v>86</v>
      </c>
      <c r="D37" s="38">
        <v>60</v>
      </c>
      <c r="E37" s="38">
        <v>8.5</v>
      </c>
      <c r="F37" s="38">
        <v>0</v>
      </c>
      <c r="G37" s="39">
        <f t="shared" ref="G37:G67" si="3">SUM(D37,E37,-F37)</f>
        <v>68.5</v>
      </c>
      <c r="H37" s="37">
        <f t="shared" ref="H37:H67" si="4">G37+0</f>
        <v>68.5</v>
      </c>
      <c r="I37" s="36">
        <f t="shared" ref="I37:I67" si="5">RANK(H37,$H$4:$H$67)</f>
        <v>2</v>
      </c>
      <c r="J37" s="30" t="s">
        <v>260</v>
      </c>
      <c r="K37" s="30"/>
      <c r="L37" s="30"/>
      <c r="M37" s="30"/>
      <c r="N37" s="30"/>
      <c r="O37" s="7"/>
      <c r="P37" s="32" t="s">
        <v>88</v>
      </c>
    </row>
    <row r="38" ht="362" customHeight="1" spans="1:16">
      <c r="A38" s="7">
        <v>35</v>
      </c>
      <c r="B38" s="8">
        <v>23197003</v>
      </c>
      <c r="C38" s="8" t="s">
        <v>89</v>
      </c>
      <c r="D38" s="38">
        <v>60</v>
      </c>
      <c r="E38" s="38">
        <v>8</v>
      </c>
      <c r="F38" s="38">
        <v>0</v>
      </c>
      <c r="G38" s="39">
        <f t="shared" si="3"/>
        <v>68</v>
      </c>
      <c r="H38" s="37">
        <f t="shared" si="4"/>
        <v>68</v>
      </c>
      <c r="I38" s="36">
        <f t="shared" si="5"/>
        <v>5</v>
      </c>
      <c r="J38" s="30" t="s">
        <v>261</v>
      </c>
      <c r="K38" s="30"/>
      <c r="L38" s="30"/>
      <c r="M38" s="30"/>
      <c r="N38" s="30"/>
      <c r="O38" s="7"/>
      <c r="P38" s="32" t="s">
        <v>88</v>
      </c>
    </row>
    <row r="39" ht="177" customHeight="1" spans="1:16">
      <c r="A39" s="7">
        <v>36</v>
      </c>
      <c r="B39" s="8">
        <v>23197005</v>
      </c>
      <c r="C39" s="8" t="s">
        <v>91</v>
      </c>
      <c r="D39" s="38">
        <v>60</v>
      </c>
      <c r="E39" s="38">
        <v>3</v>
      </c>
      <c r="F39" s="38">
        <v>0</v>
      </c>
      <c r="G39" s="39">
        <f t="shared" si="3"/>
        <v>63</v>
      </c>
      <c r="H39" s="37">
        <f t="shared" si="4"/>
        <v>63</v>
      </c>
      <c r="I39" s="36">
        <f t="shared" si="5"/>
        <v>30</v>
      </c>
      <c r="J39" s="30" t="s">
        <v>262</v>
      </c>
      <c r="K39" s="30"/>
      <c r="L39" s="30"/>
      <c r="M39" s="30"/>
      <c r="N39" s="30"/>
      <c r="O39" s="7"/>
      <c r="P39" s="32" t="s">
        <v>88</v>
      </c>
    </row>
    <row r="40" ht="96" customHeight="1" spans="1:16">
      <c r="A40" s="7">
        <v>37</v>
      </c>
      <c r="B40" s="8">
        <v>23197008</v>
      </c>
      <c r="C40" s="8" t="s">
        <v>93</v>
      </c>
      <c r="D40" s="38">
        <v>60</v>
      </c>
      <c r="E40" s="38">
        <v>3</v>
      </c>
      <c r="F40" s="38">
        <v>0</v>
      </c>
      <c r="G40" s="39">
        <f t="shared" si="3"/>
        <v>63</v>
      </c>
      <c r="H40" s="37">
        <f t="shared" si="4"/>
        <v>63</v>
      </c>
      <c r="I40" s="36">
        <f t="shared" si="5"/>
        <v>30</v>
      </c>
      <c r="J40" s="30" t="s">
        <v>263</v>
      </c>
      <c r="K40" s="30"/>
      <c r="L40" s="30"/>
      <c r="M40" s="30"/>
      <c r="N40" s="30"/>
      <c r="O40" s="7"/>
      <c r="P40" s="32" t="s">
        <v>88</v>
      </c>
    </row>
    <row r="41" ht="247" customHeight="1" spans="1:16">
      <c r="A41" s="7">
        <v>38</v>
      </c>
      <c r="B41" s="8">
        <v>23197009</v>
      </c>
      <c r="C41" s="8" t="s">
        <v>95</v>
      </c>
      <c r="D41" s="38">
        <v>60</v>
      </c>
      <c r="E41" s="38">
        <v>7</v>
      </c>
      <c r="F41" s="38">
        <v>0</v>
      </c>
      <c r="G41" s="39">
        <f t="shared" si="3"/>
        <v>67</v>
      </c>
      <c r="H41" s="37">
        <f t="shared" si="4"/>
        <v>67</v>
      </c>
      <c r="I41" s="36">
        <f t="shared" si="5"/>
        <v>8</v>
      </c>
      <c r="J41" s="30" t="s">
        <v>264</v>
      </c>
      <c r="K41" s="30"/>
      <c r="L41" s="30"/>
      <c r="M41" s="30"/>
      <c r="N41" s="30"/>
      <c r="O41" s="7"/>
      <c r="P41" s="32" t="s">
        <v>88</v>
      </c>
    </row>
    <row r="42" ht="81" customHeight="1" spans="1:16">
      <c r="A42" s="7">
        <v>39</v>
      </c>
      <c r="B42" s="8">
        <v>23197012</v>
      </c>
      <c r="C42" s="8" t="s">
        <v>96</v>
      </c>
      <c r="D42" s="38">
        <v>60</v>
      </c>
      <c r="E42" s="38">
        <v>3</v>
      </c>
      <c r="F42" s="38">
        <v>0</v>
      </c>
      <c r="G42" s="39">
        <f t="shared" si="3"/>
        <v>63</v>
      </c>
      <c r="H42" s="37">
        <f t="shared" si="4"/>
        <v>63</v>
      </c>
      <c r="I42" s="36">
        <f t="shared" si="5"/>
        <v>30</v>
      </c>
      <c r="J42" s="30" t="s">
        <v>265</v>
      </c>
      <c r="K42" s="30"/>
      <c r="L42" s="30"/>
      <c r="M42" s="30"/>
      <c r="N42" s="30"/>
      <c r="O42" s="7"/>
      <c r="P42" s="32" t="s">
        <v>88</v>
      </c>
    </row>
    <row r="43" ht="324" customHeight="1" spans="1:16">
      <c r="A43" s="7">
        <v>40</v>
      </c>
      <c r="B43" s="8">
        <v>23197013</v>
      </c>
      <c r="C43" s="8" t="s">
        <v>98</v>
      </c>
      <c r="D43" s="38">
        <v>60</v>
      </c>
      <c r="E43" s="38">
        <v>7.5</v>
      </c>
      <c r="F43" s="38">
        <v>0</v>
      </c>
      <c r="G43" s="39">
        <f t="shared" si="3"/>
        <v>67.5</v>
      </c>
      <c r="H43" s="37">
        <f t="shared" si="4"/>
        <v>67.5</v>
      </c>
      <c r="I43" s="36">
        <f t="shared" si="5"/>
        <v>0</v>
      </c>
      <c r="J43" s="30" t="s">
        <v>266</v>
      </c>
      <c r="K43" s="30"/>
      <c r="L43" s="30"/>
      <c r="M43" s="30"/>
      <c r="N43" s="30"/>
      <c r="O43" s="7"/>
      <c r="P43" s="32" t="s">
        <v>88</v>
      </c>
    </row>
    <row r="44" ht="284" customHeight="1" spans="1:16">
      <c r="A44" s="7">
        <v>41</v>
      </c>
      <c r="B44" s="8">
        <v>23197015</v>
      </c>
      <c r="C44" s="8" t="s">
        <v>100</v>
      </c>
      <c r="D44" s="38">
        <v>60</v>
      </c>
      <c r="E44" s="38">
        <v>8.5</v>
      </c>
      <c r="F44" s="38">
        <v>0</v>
      </c>
      <c r="G44" s="39">
        <f t="shared" si="3"/>
        <v>68.5</v>
      </c>
      <c r="H44" s="37">
        <f t="shared" si="4"/>
        <v>68.5</v>
      </c>
      <c r="I44" s="36">
        <f t="shared" si="5"/>
        <v>2</v>
      </c>
      <c r="J44" s="30" t="s">
        <v>267</v>
      </c>
      <c r="K44" s="30"/>
      <c r="L44" s="30"/>
      <c r="M44" s="30"/>
      <c r="N44" s="30"/>
      <c r="O44" s="7"/>
      <c r="P44" s="32" t="s">
        <v>88</v>
      </c>
    </row>
    <row r="45" ht="116" customHeight="1" spans="1:16">
      <c r="A45" s="7">
        <v>42</v>
      </c>
      <c r="B45" s="8">
        <v>23197017</v>
      </c>
      <c r="C45" s="8" t="s">
        <v>102</v>
      </c>
      <c r="D45" s="38">
        <v>60</v>
      </c>
      <c r="E45" s="38">
        <v>2</v>
      </c>
      <c r="F45" s="38">
        <v>0</v>
      </c>
      <c r="G45" s="39">
        <f t="shared" si="3"/>
        <v>62</v>
      </c>
      <c r="H45" s="37">
        <f t="shared" si="4"/>
        <v>62</v>
      </c>
      <c r="I45" s="36">
        <f t="shared" si="5"/>
        <v>41</v>
      </c>
      <c r="J45" s="30" t="s">
        <v>268</v>
      </c>
      <c r="K45" s="30"/>
      <c r="L45" s="30"/>
      <c r="M45" s="30"/>
      <c r="N45" s="30"/>
      <c r="O45" s="7"/>
      <c r="P45" s="32" t="s">
        <v>88</v>
      </c>
    </row>
    <row r="46" ht="157" customHeight="1" spans="1:16">
      <c r="A46" s="7">
        <v>43</v>
      </c>
      <c r="B46" s="8">
        <v>23197020</v>
      </c>
      <c r="C46" s="8" t="s">
        <v>104</v>
      </c>
      <c r="D46" s="38">
        <v>60</v>
      </c>
      <c r="E46" s="38">
        <v>4.5</v>
      </c>
      <c r="F46" s="38">
        <v>0</v>
      </c>
      <c r="G46" s="39">
        <f t="shared" si="3"/>
        <v>64.5</v>
      </c>
      <c r="H46" s="37">
        <f t="shared" si="4"/>
        <v>64.5</v>
      </c>
      <c r="I46" s="36">
        <f t="shared" si="5"/>
        <v>18</v>
      </c>
      <c r="J46" s="30" t="s">
        <v>269</v>
      </c>
      <c r="K46" s="30"/>
      <c r="L46" s="30"/>
      <c r="M46" s="30"/>
      <c r="N46" s="30"/>
      <c r="O46" s="7"/>
      <c r="P46" s="32" t="s">
        <v>88</v>
      </c>
    </row>
    <row r="47" ht="228" customHeight="1" spans="1:16">
      <c r="A47" s="7">
        <v>44</v>
      </c>
      <c r="B47" s="8">
        <v>23197021</v>
      </c>
      <c r="C47" s="8" t="s">
        <v>106</v>
      </c>
      <c r="D47" s="38">
        <v>60</v>
      </c>
      <c r="E47" s="38">
        <v>9</v>
      </c>
      <c r="F47" s="38">
        <v>0</v>
      </c>
      <c r="G47" s="39">
        <f t="shared" si="3"/>
        <v>69</v>
      </c>
      <c r="H47" s="37">
        <f t="shared" si="4"/>
        <v>69</v>
      </c>
      <c r="I47" s="36">
        <f t="shared" si="5"/>
        <v>1</v>
      </c>
      <c r="J47" s="30" t="s">
        <v>270</v>
      </c>
      <c r="K47" s="30"/>
      <c r="L47" s="30"/>
      <c r="M47" s="30"/>
      <c r="N47" s="30"/>
      <c r="O47" s="7"/>
      <c r="P47" s="32" t="s">
        <v>88</v>
      </c>
    </row>
    <row r="48" ht="31" customHeight="1" spans="1:16">
      <c r="A48" s="7">
        <v>45</v>
      </c>
      <c r="B48" s="8">
        <v>23197024</v>
      </c>
      <c r="C48" s="8" t="s">
        <v>108</v>
      </c>
      <c r="D48" s="38">
        <v>60</v>
      </c>
      <c r="E48" s="38">
        <v>0.5</v>
      </c>
      <c r="F48" s="38">
        <v>0</v>
      </c>
      <c r="G48" s="39">
        <f t="shared" si="3"/>
        <v>60.5</v>
      </c>
      <c r="H48" s="37">
        <f t="shared" si="4"/>
        <v>60.5</v>
      </c>
      <c r="I48" s="36">
        <f t="shared" si="5"/>
        <v>55</v>
      </c>
      <c r="J48" s="46" t="s">
        <v>271</v>
      </c>
      <c r="K48" s="46"/>
      <c r="L48" s="46"/>
      <c r="M48" s="46"/>
      <c r="N48" s="46"/>
      <c r="O48" s="7"/>
      <c r="P48" s="32" t="s">
        <v>88</v>
      </c>
    </row>
    <row r="49" ht="130" customHeight="1" spans="1:16">
      <c r="A49" s="7">
        <v>46</v>
      </c>
      <c r="B49" s="8">
        <v>23197025</v>
      </c>
      <c r="C49" s="8" t="s">
        <v>109</v>
      </c>
      <c r="D49" s="38">
        <v>60</v>
      </c>
      <c r="E49" s="38">
        <v>2.5</v>
      </c>
      <c r="F49" s="38">
        <v>0</v>
      </c>
      <c r="G49" s="39">
        <f t="shared" si="3"/>
        <v>62.5</v>
      </c>
      <c r="H49" s="37">
        <f t="shared" si="4"/>
        <v>62.5</v>
      </c>
      <c r="I49" s="36">
        <f t="shared" si="5"/>
        <v>37</v>
      </c>
      <c r="J49" s="30" t="s">
        <v>272</v>
      </c>
      <c r="K49" s="30"/>
      <c r="L49" s="30"/>
      <c r="M49" s="30"/>
      <c r="N49" s="30"/>
      <c r="O49" s="7"/>
      <c r="P49" s="32" t="s">
        <v>88</v>
      </c>
    </row>
    <row r="50" ht="81" customHeight="1" spans="1:16">
      <c r="A50" s="7">
        <v>47</v>
      </c>
      <c r="B50" s="8">
        <v>23197028</v>
      </c>
      <c r="C50" s="8" t="s">
        <v>110</v>
      </c>
      <c r="D50" s="38">
        <v>60</v>
      </c>
      <c r="E50" s="38">
        <v>3.5</v>
      </c>
      <c r="F50" s="38">
        <v>0</v>
      </c>
      <c r="G50" s="39">
        <f t="shared" si="3"/>
        <v>63.5</v>
      </c>
      <c r="H50" s="37">
        <f t="shared" si="4"/>
        <v>63.5</v>
      </c>
      <c r="I50" s="36">
        <f t="shared" si="5"/>
        <v>23</v>
      </c>
      <c r="J50" s="30" t="s">
        <v>273</v>
      </c>
      <c r="K50" s="30"/>
      <c r="L50" s="30"/>
      <c r="M50" s="30"/>
      <c r="N50" s="30"/>
      <c r="O50" s="7"/>
      <c r="P50" s="32" t="s">
        <v>88</v>
      </c>
    </row>
    <row r="51" ht="179" customHeight="1" spans="1:16">
      <c r="A51" s="7">
        <v>48</v>
      </c>
      <c r="B51" s="8">
        <v>23197029</v>
      </c>
      <c r="C51" s="8" t="s">
        <v>112</v>
      </c>
      <c r="D51" s="38">
        <v>60</v>
      </c>
      <c r="E51" s="38">
        <v>5</v>
      </c>
      <c r="F51" s="38">
        <v>0</v>
      </c>
      <c r="G51" s="39">
        <f t="shared" si="3"/>
        <v>65</v>
      </c>
      <c r="H51" s="37">
        <f t="shared" si="4"/>
        <v>65</v>
      </c>
      <c r="I51" s="36">
        <f t="shared" si="5"/>
        <v>16</v>
      </c>
      <c r="J51" s="30" t="s">
        <v>274</v>
      </c>
      <c r="K51" s="30"/>
      <c r="L51" s="30"/>
      <c r="M51" s="30"/>
      <c r="N51" s="30"/>
      <c r="O51" s="7"/>
      <c r="P51" s="32" t="s">
        <v>88</v>
      </c>
    </row>
    <row r="52" ht="181" customHeight="1" spans="1:16">
      <c r="A52" s="7">
        <v>49</v>
      </c>
      <c r="B52" s="8">
        <v>23197032</v>
      </c>
      <c r="C52" s="8" t="s">
        <v>114</v>
      </c>
      <c r="D52" s="38">
        <v>60</v>
      </c>
      <c r="E52" s="38">
        <v>4.5</v>
      </c>
      <c r="F52" s="38">
        <v>0</v>
      </c>
      <c r="G52" s="39">
        <f t="shared" si="3"/>
        <v>64.5</v>
      </c>
      <c r="H52" s="37">
        <f t="shared" si="4"/>
        <v>64.5</v>
      </c>
      <c r="I52" s="36">
        <f t="shared" si="5"/>
        <v>18</v>
      </c>
      <c r="J52" s="30" t="s">
        <v>275</v>
      </c>
      <c r="K52" s="30"/>
      <c r="L52" s="30"/>
      <c r="M52" s="30"/>
      <c r="N52" s="30"/>
      <c r="O52" s="7"/>
      <c r="P52" s="32" t="s">
        <v>88</v>
      </c>
    </row>
    <row r="53" ht="220" customHeight="1" spans="1:16">
      <c r="A53" s="7">
        <v>50</v>
      </c>
      <c r="B53" s="8">
        <v>23197033</v>
      </c>
      <c r="C53" s="8" t="s">
        <v>116</v>
      </c>
      <c r="D53" s="38">
        <v>60</v>
      </c>
      <c r="E53" s="38">
        <v>6</v>
      </c>
      <c r="F53" s="38">
        <v>0</v>
      </c>
      <c r="G53" s="39">
        <f t="shared" si="3"/>
        <v>66</v>
      </c>
      <c r="H53" s="37">
        <f t="shared" si="4"/>
        <v>66</v>
      </c>
      <c r="I53" s="36">
        <f t="shared" si="5"/>
        <v>11</v>
      </c>
      <c r="J53" s="30" t="s">
        <v>276</v>
      </c>
      <c r="K53" s="30"/>
      <c r="L53" s="30"/>
      <c r="M53" s="30"/>
      <c r="N53" s="30"/>
      <c r="O53" s="7"/>
      <c r="P53" s="32" t="s">
        <v>88</v>
      </c>
    </row>
    <row r="54" ht="83" customHeight="1" spans="1:16">
      <c r="A54" s="7">
        <v>51</v>
      </c>
      <c r="B54" s="8">
        <v>23197036</v>
      </c>
      <c r="C54" s="8" t="s">
        <v>118</v>
      </c>
      <c r="D54" s="38">
        <v>60</v>
      </c>
      <c r="E54" s="38">
        <v>3.5</v>
      </c>
      <c r="F54" s="38">
        <v>0</v>
      </c>
      <c r="G54" s="39">
        <f t="shared" si="3"/>
        <v>63.5</v>
      </c>
      <c r="H54" s="37">
        <f t="shared" si="4"/>
        <v>63.5</v>
      </c>
      <c r="I54" s="36">
        <f t="shared" si="5"/>
        <v>23</v>
      </c>
      <c r="J54" s="30" t="s">
        <v>277</v>
      </c>
      <c r="K54" s="30"/>
      <c r="L54" s="30"/>
      <c r="M54" s="30"/>
      <c r="N54" s="30"/>
      <c r="O54" s="7"/>
      <c r="P54" s="32" t="s">
        <v>88</v>
      </c>
    </row>
    <row r="55" ht="91" customHeight="1" spans="1:16">
      <c r="A55" s="7">
        <v>52</v>
      </c>
      <c r="B55" s="8">
        <v>23197037</v>
      </c>
      <c r="C55" s="8" t="s">
        <v>120</v>
      </c>
      <c r="D55" s="38">
        <v>60</v>
      </c>
      <c r="E55" s="38">
        <v>2</v>
      </c>
      <c r="F55" s="38">
        <v>0</v>
      </c>
      <c r="G55" s="39">
        <f t="shared" si="3"/>
        <v>62</v>
      </c>
      <c r="H55" s="37">
        <f t="shared" si="4"/>
        <v>62</v>
      </c>
      <c r="I55" s="36">
        <f t="shared" si="5"/>
        <v>41</v>
      </c>
      <c r="J55" s="30" t="s">
        <v>278</v>
      </c>
      <c r="K55" s="30"/>
      <c r="L55" s="30"/>
      <c r="M55" s="30"/>
      <c r="N55" s="30"/>
      <c r="O55" s="7"/>
      <c r="P55" s="32" t="s">
        <v>88</v>
      </c>
    </row>
    <row r="56" ht="109" customHeight="1" spans="1:16">
      <c r="A56" s="7">
        <v>53</v>
      </c>
      <c r="B56" s="8">
        <v>23197040</v>
      </c>
      <c r="C56" s="8" t="s">
        <v>122</v>
      </c>
      <c r="D56" s="38">
        <v>60</v>
      </c>
      <c r="E56" s="38">
        <v>3</v>
      </c>
      <c r="F56" s="38">
        <v>0</v>
      </c>
      <c r="G56" s="39">
        <f t="shared" si="3"/>
        <v>63</v>
      </c>
      <c r="H56" s="37">
        <f t="shared" si="4"/>
        <v>63</v>
      </c>
      <c r="I56" s="36">
        <f t="shared" si="5"/>
        <v>30</v>
      </c>
      <c r="J56" s="30" t="s">
        <v>279</v>
      </c>
      <c r="K56" s="30"/>
      <c r="L56" s="30"/>
      <c r="M56" s="30"/>
      <c r="N56" s="30"/>
      <c r="O56" s="7"/>
      <c r="P56" s="32" t="s">
        <v>88</v>
      </c>
    </row>
    <row r="57" ht="112" customHeight="1" spans="1:16">
      <c r="A57" s="7">
        <v>54</v>
      </c>
      <c r="B57" s="8">
        <v>23197041</v>
      </c>
      <c r="C57" s="8" t="s">
        <v>124</v>
      </c>
      <c r="D57" s="38">
        <v>60</v>
      </c>
      <c r="E57" s="38">
        <v>3.5</v>
      </c>
      <c r="F57" s="38">
        <v>0</v>
      </c>
      <c r="G57" s="39">
        <f t="shared" si="3"/>
        <v>63.5</v>
      </c>
      <c r="H57" s="37">
        <f t="shared" si="4"/>
        <v>63.5</v>
      </c>
      <c r="I57" s="36">
        <f t="shared" si="5"/>
        <v>23</v>
      </c>
      <c r="J57" s="30" t="s">
        <v>280</v>
      </c>
      <c r="K57" s="30"/>
      <c r="L57" s="30"/>
      <c r="M57" s="30"/>
      <c r="N57" s="30"/>
      <c r="O57" s="7"/>
      <c r="P57" s="32" t="s">
        <v>88</v>
      </c>
    </row>
    <row r="58" ht="359" customHeight="1" spans="1:16">
      <c r="A58" s="7">
        <v>55</v>
      </c>
      <c r="B58" s="8">
        <v>23197043</v>
      </c>
      <c r="C58" s="8" t="s">
        <v>125</v>
      </c>
      <c r="D58" s="38">
        <v>60</v>
      </c>
      <c r="E58" s="38">
        <v>8.5</v>
      </c>
      <c r="F58" s="38">
        <v>0</v>
      </c>
      <c r="G58" s="39">
        <f t="shared" si="3"/>
        <v>68.5</v>
      </c>
      <c r="H58" s="37">
        <f t="shared" si="4"/>
        <v>68.5</v>
      </c>
      <c r="I58" s="36">
        <f t="shared" si="5"/>
        <v>2</v>
      </c>
      <c r="J58" s="30" t="s">
        <v>281</v>
      </c>
      <c r="K58" s="30"/>
      <c r="L58" s="30"/>
      <c r="M58" s="30"/>
      <c r="N58" s="30"/>
      <c r="O58" s="7"/>
      <c r="P58" s="32" t="s">
        <v>88</v>
      </c>
    </row>
    <row r="59" ht="257" customHeight="1" spans="1:16">
      <c r="A59" s="7">
        <v>56</v>
      </c>
      <c r="B59" s="8">
        <v>23197045</v>
      </c>
      <c r="C59" s="8" t="s">
        <v>127</v>
      </c>
      <c r="D59" s="38">
        <v>60</v>
      </c>
      <c r="E59" s="38">
        <v>7</v>
      </c>
      <c r="F59" s="38">
        <v>0</v>
      </c>
      <c r="G59" s="39">
        <f t="shared" si="3"/>
        <v>67</v>
      </c>
      <c r="H59" s="37">
        <f t="shared" si="4"/>
        <v>67</v>
      </c>
      <c r="I59" s="36">
        <f t="shared" si="5"/>
        <v>8</v>
      </c>
      <c r="J59" s="30" t="s">
        <v>282</v>
      </c>
      <c r="K59" s="30"/>
      <c r="L59" s="30"/>
      <c r="M59" s="30"/>
      <c r="N59" s="30"/>
      <c r="O59" s="7"/>
      <c r="P59" s="32" t="s">
        <v>88</v>
      </c>
    </row>
    <row r="60" ht="72" customHeight="1" spans="1:16">
      <c r="A60" s="7">
        <v>57</v>
      </c>
      <c r="B60" s="8">
        <v>23197048</v>
      </c>
      <c r="C60" s="8" t="s">
        <v>129</v>
      </c>
      <c r="D60" s="38">
        <v>60</v>
      </c>
      <c r="E60" s="38">
        <v>1</v>
      </c>
      <c r="F60" s="38">
        <v>0</v>
      </c>
      <c r="G60" s="39">
        <f t="shared" si="3"/>
        <v>61</v>
      </c>
      <c r="H60" s="37">
        <f t="shared" si="4"/>
        <v>61</v>
      </c>
      <c r="I60" s="36">
        <f t="shared" si="5"/>
        <v>50</v>
      </c>
      <c r="J60" s="30" t="s">
        <v>283</v>
      </c>
      <c r="K60" s="30"/>
      <c r="L60" s="30"/>
      <c r="M60" s="30"/>
      <c r="N60" s="30"/>
      <c r="O60" s="7"/>
      <c r="P60" s="32" t="s">
        <v>88</v>
      </c>
    </row>
    <row r="61" ht="71" customHeight="1" spans="1:16">
      <c r="A61" s="7">
        <v>58</v>
      </c>
      <c r="B61" s="8">
        <v>23197049</v>
      </c>
      <c r="C61" s="8" t="s">
        <v>131</v>
      </c>
      <c r="D61" s="38">
        <v>60</v>
      </c>
      <c r="E61" s="38">
        <v>1.5</v>
      </c>
      <c r="F61" s="38">
        <v>0</v>
      </c>
      <c r="G61" s="39">
        <f t="shared" si="3"/>
        <v>61.5</v>
      </c>
      <c r="H61" s="37">
        <f t="shared" si="4"/>
        <v>61.5</v>
      </c>
      <c r="I61" s="36">
        <f t="shared" si="5"/>
        <v>45</v>
      </c>
      <c r="J61" s="30" t="s">
        <v>284</v>
      </c>
      <c r="K61" s="30"/>
      <c r="L61" s="30"/>
      <c r="M61" s="30"/>
      <c r="N61" s="30"/>
      <c r="O61" s="7"/>
      <c r="P61" s="32" t="s">
        <v>88</v>
      </c>
    </row>
    <row r="62" ht="62" customHeight="1" spans="1:16">
      <c r="A62" s="7">
        <v>59</v>
      </c>
      <c r="B62" s="8">
        <v>23197052</v>
      </c>
      <c r="C62" s="8" t="s">
        <v>133</v>
      </c>
      <c r="D62" s="38">
        <v>60</v>
      </c>
      <c r="E62" s="38">
        <v>1</v>
      </c>
      <c r="F62" s="38">
        <v>0</v>
      </c>
      <c r="G62" s="39">
        <f t="shared" si="3"/>
        <v>61</v>
      </c>
      <c r="H62" s="37">
        <f t="shared" si="4"/>
        <v>61</v>
      </c>
      <c r="I62" s="36">
        <f t="shared" si="5"/>
        <v>50</v>
      </c>
      <c r="J62" s="30" t="s">
        <v>285</v>
      </c>
      <c r="K62" s="30"/>
      <c r="L62" s="30"/>
      <c r="M62" s="30"/>
      <c r="N62" s="30"/>
      <c r="O62" s="7"/>
      <c r="P62" s="32" t="s">
        <v>88</v>
      </c>
    </row>
    <row r="63" ht="88" customHeight="1" spans="1:16">
      <c r="A63" s="7">
        <v>60</v>
      </c>
      <c r="B63" s="8">
        <v>23197054</v>
      </c>
      <c r="C63" s="8" t="s">
        <v>134</v>
      </c>
      <c r="D63" s="38">
        <v>60</v>
      </c>
      <c r="E63" s="38">
        <v>3.5</v>
      </c>
      <c r="F63" s="38">
        <v>0</v>
      </c>
      <c r="G63" s="39">
        <f t="shared" si="3"/>
        <v>63.5</v>
      </c>
      <c r="H63" s="37">
        <f t="shared" si="4"/>
        <v>63.5</v>
      </c>
      <c r="I63" s="36">
        <f t="shared" si="5"/>
        <v>23</v>
      </c>
      <c r="J63" s="30" t="s">
        <v>286</v>
      </c>
      <c r="K63" s="30"/>
      <c r="L63" s="30"/>
      <c r="M63" s="30"/>
      <c r="N63" s="30"/>
      <c r="O63" s="7"/>
      <c r="P63" s="32" t="s">
        <v>88</v>
      </c>
    </row>
    <row r="64" ht="48" customHeight="1" spans="1:16">
      <c r="A64" s="7">
        <v>61</v>
      </c>
      <c r="B64" s="8">
        <v>23197056</v>
      </c>
      <c r="C64" s="8" t="s">
        <v>136</v>
      </c>
      <c r="D64" s="38">
        <v>60</v>
      </c>
      <c r="E64" s="38">
        <v>0</v>
      </c>
      <c r="F64" s="38">
        <v>0</v>
      </c>
      <c r="G64" s="39">
        <f t="shared" si="3"/>
        <v>60</v>
      </c>
      <c r="H64" s="37">
        <f t="shared" si="4"/>
        <v>60</v>
      </c>
      <c r="I64" s="36">
        <f t="shared" si="5"/>
        <v>60</v>
      </c>
      <c r="J64" s="46" t="s">
        <v>20</v>
      </c>
      <c r="K64" s="46"/>
      <c r="L64" s="46"/>
      <c r="M64" s="46"/>
      <c r="N64" s="46"/>
      <c r="O64" s="7"/>
      <c r="P64" s="32" t="s">
        <v>88</v>
      </c>
    </row>
    <row r="65" ht="73" customHeight="1" spans="1:16">
      <c r="A65" s="7">
        <v>62</v>
      </c>
      <c r="B65" s="8">
        <v>23197057</v>
      </c>
      <c r="C65" s="8" t="s">
        <v>138</v>
      </c>
      <c r="D65" s="38">
        <v>60</v>
      </c>
      <c r="E65" s="38">
        <v>1</v>
      </c>
      <c r="F65" s="38">
        <v>0</v>
      </c>
      <c r="G65" s="39">
        <f t="shared" si="3"/>
        <v>61</v>
      </c>
      <c r="H65" s="37">
        <f t="shared" si="4"/>
        <v>61</v>
      </c>
      <c r="I65" s="36">
        <f t="shared" si="5"/>
        <v>50</v>
      </c>
      <c r="J65" s="30" t="s">
        <v>287</v>
      </c>
      <c r="K65" s="30"/>
      <c r="L65" s="30"/>
      <c r="M65" s="30"/>
      <c r="N65" s="30"/>
      <c r="O65" s="7"/>
      <c r="P65" s="32" t="s">
        <v>88</v>
      </c>
    </row>
    <row r="66" ht="30" customHeight="1" spans="1:16">
      <c r="A66" s="7">
        <v>63</v>
      </c>
      <c r="B66" s="8">
        <v>23197061</v>
      </c>
      <c r="C66" s="8" t="s">
        <v>139</v>
      </c>
      <c r="D66" s="38">
        <v>60</v>
      </c>
      <c r="E66" s="38">
        <v>0.5</v>
      </c>
      <c r="F66" s="38">
        <v>0</v>
      </c>
      <c r="G66" s="39">
        <f t="shared" si="3"/>
        <v>60.5</v>
      </c>
      <c r="H66" s="37">
        <f t="shared" si="4"/>
        <v>60.5</v>
      </c>
      <c r="I66" s="36">
        <f t="shared" si="5"/>
        <v>55</v>
      </c>
      <c r="J66" s="46" t="s">
        <v>288</v>
      </c>
      <c r="K66" s="46"/>
      <c r="L66" s="46"/>
      <c r="M66" s="46"/>
      <c r="N66" s="46"/>
      <c r="O66" s="7"/>
      <c r="P66" s="32" t="s">
        <v>88</v>
      </c>
    </row>
    <row r="67" ht="82" customHeight="1" spans="1:16">
      <c r="A67" s="7">
        <v>64</v>
      </c>
      <c r="B67" s="8">
        <v>23197063</v>
      </c>
      <c r="C67" s="8" t="s">
        <v>140</v>
      </c>
      <c r="D67" s="38">
        <v>60</v>
      </c>
      <c r="E67" s="38">
        <v>3.5</v>
      </c>
      <c r="F67" s="38">
        <v>0</v>
      </c>
      <c r="G67" s="39">
        <f t="shared" si="3"/>
        <v>63.5</v>
      </c>
      <c r="H67" s="37">
        <f t="shared" si="4"/>
        <v>63.5</v>
      </c>
      <c r="I67" s="36">
        <f t="shared" si="5"/>
        <v>23</v>
      </c>
      <c r="J67" s="30" t="s">
        <v>289</v>
      </c>
      <c r="K67" s="30"/>
      <c r="L67" s="30"/>
      <c r="M67" s="30"/>
      <c r="N67" s="30"/>
      <c r="O67" s="7"/>
      <c r="P67" s="32" t="s">
        <v>88</v>
      </c>
    </row>
    <row r="68" ht="24" customHeight="1" spans="7:10">
      <c r="G68" s="5"/>
      <c r="H68" s="5"/>
      <c r="I68" s="5"/>
      <c r="J68" s="5"/>
    </row>
    <row r="69" ht="45" customHeight="1" spans="4:10">
      <c r="D69" s="3" t="s">
        <v>142</v>
      </c>
      <c r="G69" s="5" t="s">
        <v>143</v>
      </c>
      <c r="H69" s="5"/>
      <c r="I69" s="5"/>
      <c r="J69" s="5"/>
    </row>
  </sheetData>
  <mergeCells count="68">
    <mergeCell ref="A1:P1"/>
    <mergeCell ref="A2:D2"/>
    <mergeCell ref="J3:N3"/>
    <mergeCell ref="J4:N4"/>
    <mergeCell ref="J5:N5"/>
    <mergeCell ref="J6:N6"/>
    <mergeCell ref="J7:N7"/>
    <mergeCell ref="J8:N8"/>
    <mergeCell ref="J9:N9"/>
    <mergeCell ref="J10:N10"/>
    <mergeCell ref="J11:N11"/>
    <mergeCell ref="J12:N12"/>
    <mergeCell ref="J13:N13"/>
    <mergeCell ref="J14:N14"/>
    <mergeCell ref="J15:N15"/>
    <mergeCell ref="J16:N16"/>
    <mergeCell ref="J17:N17"/>
    <mergeCell ref="J18:N18"/>
    <mergeCell ref="J19:N19"/>
    <mergeCell ref="J20:N20"/>
    <mergeCell ref="J21:N21"/>
    <mergeCell ref="J22:N22"/>
    <mergeCell ref="J23:N23"/>
    <mergeCell ref="J24:N24"/>
    <mergeCell ref="J25:N25"/>
    <mergeCell ref="J26:N26"/>
    <mergeCell ref="J27:N27"/>
    <mergeCell ref="J28:N28"/>
    <mergeCell ref="J29:N29"/>
    <mergeCell ref="J30:N30"/>
    <mergeCell ref="J31:N31"/>
    <mergeCell ref="J32:N32"/>
    <mergeCell ref="J33:N33"/>
    <mergeCell ref="J34:N34"/>
    <mergeCell ref="J35:N35"/>
    <mergeCell ref="J36:N36"/>
    <mergeCell ref="J37:N37"/>
    <mergeCell ref="J38:N38"/>
    <mergeCell ref="J39:N39"/>
    <mergeCell ref="J40:N40"/>
    <mergeCell ref="J41:N41"/>
    <mergeCell ref="J42:N42"/>
    <mergeCell ref="J43:N43"/>
    <mergeCell ref="J44:N44"/>
    <mergeCell ref="J45:N45"/>
    <mergeCell ref="J46:N46"/>
    <mergeCell ref="J47:N47"/>
    <mergeCell ref="J48:N48"/>
    <mergeCell ref="J49:N49"/>
    <mergeCell ref="J50:N50"/>
    <mergeCell ref="J51:N51"/>
    <mergeCell ref="J52:N52"/>
    <mergeCell ref="J53:N53"/>
    <mergeCell ref="J54:N54"/>
    <mergeCell ref="J55:N55"/>
    <mergeCell ref="J56:N56"/>
    <mergeCell ref="J57:N57"/>
    <mergeCell ref="J58:N58"/>
    <mergeCell ref="J59:N59"/>
    <mergeCell ref="J60:N60"/>
    <mergeCell ref="J61:N61"/>
    <mergeCell ref="J62:N62"/>
    <mergeCell ref="J63:N63"/>
    <mergeCell ref="J64:N64"/>
    <mergeCell ref="J65:N65"/>
    <mergeCell ref="J66:N66"/>
    <mergeCell ref="J67:N67"/>
    <mergeCell ref="G69:J69"/>
  </mergeCells>
  <conditionalFormatting sqref="C4">
    <cfRule type="duplicateValues" dxfId="0" priority="32"/>
  </conditionalFormatting>
  <conditionalFormatting sqref="C5">
    <cfRule type="duplicateValues" dxfId="0" priority="31"/>
  </conditionalFormatting>
  <conditionalFormatting sqref="C6">
    <cfRule type="duplicateValues" dxfId="0" priority="30"/>
  </conditionalFormatting>
  <conditionalFormatting sqref="C7">
    <cfRule type="duplicateValues" dxfId="0" priority="29"/>
  </conditionalFormatting>
  <conditionalFormatting sqref="C8">
    <cfRule type="duplicateValues" dxfId="0" priority="28"/>
  </conditionalFormatting>
  <conditionalFormatting sqref="C9">
    <cfRule type="duplicateValues" dxfId="0" priority="27"/>
  </conditionalFormatting>
  <conditionalFormatting sqref="C10">
    <cfRule type="duplicateValues" dxfId="0" priority="26"/>
  </conditionalFormatting>
  <conditionalFormatting sqref="C11">
    <cfRule type="duplicateValues" dxfId="0" priority="25"/>
  </conditionalFormatting>
  <conditionalFormatting sqref="C12">
    <cfRule type="duplicateValues" dxfId="0" priority="24"/>
  </conditionalFormatting>
  <conditionalFormatting sqref="C13">
    <cfRule type="duplicateValues" dxfId="0" priority="23"/>
  </conditionalFormatting>
  <conditionalFormatting sqref="C14">
    <cfRule type="duplicateValues" dxfId="0" priority="22"/>
  </conditionalFormatting>
  <conditionalFormatting sqref="C15">
    <cfRule type="duplicateValues" dxfId="0" priority="21"/>
  </conditionalFormatting>
  <conditionalFormatting sqref="C16">
    <cfRule type="duplicateValues" dxfId="0" priority="20"/>
  </conditionalFormatting>
  <conditionalFormatting sqref="C17">
    <cfRule type="duplicateValues" dxfId="0" priority="19"/>
  </conditionalFormatting>
  <conditionalFormatting sqref="C18">
    <cfRule type="duplicateValues" dxfId="0" priority="18"/>
  </conditionalFormatting>
  <conditionalFormatting sqref="C19">
    <cfRule type="duplicateValues" dxfId="0" priority="17"/>
  </conditionalFormatting>
  <conditionalFormatting sqref="C20">
    <cfRule type="duplicateValues" dxfId="0" priority="16"/>
  </conditionalFormatting>
  <conditionalFormatting sqref="C21">
    <cfRule type="duplicateValues" dxfId="0" priority="15"/>
  </conditionalFormatting>
  <conditionalFormatting sqref="C22">
    <cfRule type="duplicateValues" dxfId="0" priority="14"/>
  </conditionalFormatting>
  <conditionalFormatting sqref="C23">
    <cfRule type="duplicateValues" dxfId="0" priority="13"/>
  </conditionalFormatting>
  <conditionalFormatting sqref="C24">
    <cfRule type="duplicateValues" dxfId="0" priority="12"/>
  </conditionalFormatting>
  <conditionalFormatting sqref="C27">
    <cfRule type="duplicateValues" dxfId="0" priority="10"/>
  </conditionalFormatting>
  <conditionalFormatting sqref="C28">
    <cfRule type="duplicateValues" dxfId="0" priority="9"/>
  </conditionalFormatting>
  <conditionalFormatting sqref="C29">
    <cfRule type="duplicateValues" dxfId="0" priority="8"/>
  </conditionalFormatting>
  <conditionalFormatting sqref="C30">
    <cfRule type="duplicateValues" dxfId="0" priority="7"/>
  </conditionalFormatting>
  <conditionalFormatting sqref="C31">
    <cfRule type="duplicateValues" dxfId="0" priority="6"/>
  </conditionalFormatting>
  <conditionalFormatting sqref="C32">
    <cfRule type="duplicateValues" dxfId="0" priority="5"/>
  </conditionalFormatting>
  <conditionalFormatting sqref="C33">
    <cfRule type="duplicateValues" dxfId="0" priority="4"/>
  </conditionalFormatting>
  <conditionalFormatting sqref="C34">
    <cfRule type="duplicateValues" dxfId="0" priority="3"/>
  </conditionalFormatting>
  <conditionalFormatting sqref="C35">
    <cfRule type="duplicateValues" dxfId="0" priority="2"/>
  </conditionalFormatting>
  <conditionalFormatting sqref="C36">
    <cfRule type="duplicateValues" dxfId="0" priority="1"/>
  </conditionalFormatting>
  <conditionalFormatting sqref="C37">
    <cfRule type="duplicateValues" dxfId="0" priority="65"/>
  </conditionalFormatting>
  <conditionalFormatting sqref="C38">
    <cfRule type="duplicateValues" dxfId="0" priority="64"/>
  </conditionalFormatting>
  <conditionalFormatting sqref="C39">
    <cfRule type="duplicateValues" dxfId="0" priority="63"/>
  </conditionalFormatting>
  <conditionalFormatting sqref="C40">
    <cfRule type="duplicateValues" dxfId="0" priority="62"/>
  </conditionalFormatting>
  <conditionalFormatting sqref="C41">
    <cfRule type="duplicateValues" dxfId="0" priority="61"/>
  </conditionalFormatting>
  <conditionalFormatting sqref="C42">
    <cfRule type="duplicateValues" dxfId="0" priority="60"/>
  </conditionalFormatting>
  <conditionalFormatting sqref="C43">
    <cfRule type="duplicateValues" dxfId="0" priority="59"/>
  </conditionalFormatting>
  <conditionalFormatting sqref="C44">
    <cfRule type="duplicateValues" dxfId="0" priority="58"/>
  </conditionalFormatting>
  <conditionalFormatting sqref="C45">
    <cfRule type="duplicateValues" dxfId="0" priority="57"/>
  </conditionalFormatting>
  <conditionalFormatting sqref="C46">
    <cfRule type="duplicateValues" dxfId="0" priority="56"/>
  </conditionalFormatting>
  <conditionalFormatting sqref="C47">
    <cfRule type="duplicateValues" dxfId="0" priority="55"/>
  </conditionalFormatting>
  <conditionalFormatting sqref="C48">
    <cfRule type="duplicateValues" dxfId="0" priority="54"/>
  </conditionalFormatting>
  <conditionalFormatting sqref="C49">
    <cfRule type="duplicateValues" dxfId="0" priority="53"/>
  </conditionalFormatting>
  <conditionalFormatting sqref="C50">
    <cfRule type="duplicateValues" dxfId="0" priority="52"/>
  </conditionalFormatting>
  <conditionalFormatting sqref="C51">
    <cfRule type="duplicateValues" dxfId="0" priority="51"/>
  </conditionalFormatting>
  <conditionalFormatting sqref="C52">
    <cfRule type="duplicateValues" dxfId="0" priority="50"/>
  </conditionalFormatting>
  <conditionalFormatting sqref="C53">
    <cfRule type="duplicateValues" dxfId="0" priority="49"/>
  </conditionalFormatting>
  <conditionalFormatting sqref="C54">
    <cfRule type="duplicateValues" dxfId="0" priority="48"/>
  </conditionalFormatting>
  <conditionalFormatting sqref="C55">
    <cfRule type="duplicateValues" dxfId="0" priority="47"/>
  </conditionalFormatting>
  <conditionalFormatting sqref="C56">
    <cfRule type="duplicateValues" dxfId="0" priority="46"/>
  </conditionalFormatting>
  <conditionalFormatting sqref="C57">
    <cfRule type="duplicateValues" dxfId="0" priority="45"/>
  </conditionalFormatting>
  <conditionalFormatting sqref="C58">
    <cfRule type="duplicateValues" dxfId="0" priority="44"/>
  </conditionalFormatting>
  <conditionalFormatting sqref="C59">
    <cfRule type="duplicateValues" dxfId="0" priority="43"/>
  </conditionalFormatting>
  <conditionalFormatting sqref="C60">
    <cfRule type="duplicateValues" dxfId="0" priority="42"/>
  </conditionalFormatting>
  <conditionalFormatting sqref="C61">
    <cfRule type="duplicateValues" dxfId="0" priority="41"/>
  </conditionalFormatting>
  <conditionalFormatting sqref="C62">
    <cfRule type="duplicateValues" dxfId="0" priority="40"/>
  </conditionalFormatting>
  <conditionalFormatting sqref="C63">
    <cfRule type="duplicateValues" dxfId="0" priority="39"/>
  </conditionalFormatting>
  <conditionalFormatting sqref="C64">
    <cfRule type="duplicateValues" dxfId="0" priority="38"/>
  </conditionalFormatting>
  <conditionalFormatting sqref="C65">
    <cfRule type="duplicateValues" dxfId="0" priority="37"/>
  </conditionalFormatting>
  <conditionalFormatting sqref="C66">
    <cfRule type="duplicateValues" dxfId="0" priority="36"/>
  </conditionalFormatting>
  <conditionalFormatting sqref="C67">
    <cfRule type="duplicateValues" dxfId="0" priority="35"/>
  </conditionalFormatting>
  <conditionalFormatting sqref="B37:B67">
    <cfRule type="duplicateValues" dxfId="0" priority="99"/>
  </conditionalFormatting>
  <conditionalFormatting sqref="C25:C26">
    <cfRule type="duplicateValues" dxfId="0" priority="11"/>
  </conditionalFormatting>
  <conditionalFormatting sqref="C37:C67">
    <cfRule type="duplicateValues" dxfId="0" priority="33"/>
    <cfRule type="duplicateValues" dxfId="0" priority="34"/>
  </conditionalFormatting>
  <pageMargins left="0.75" right="0.75" top="1" bottom="1" header="0.5" footer="0.5"/>
  <pageSetup paperSize="9" scale="75"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9"/>
  <sheetViews>
    <sheetView tabSelected="1" zoomScale="70" zoomScaleNormal="70" workbookViewId="0">
      <selection activeCell="I12" sqref="I12"/>
    </sheetView>
  </sheetViews>
  <sheetFormatPr defaultColWidth="9" defaultRowHeight="18.75"/>
  <cols>
    <col min="1" max="1" width="6.4" style="3"/>
    <col min="2" max="2" width="11.2666666666667" style="3" customWidth="1"/>
    <col min="3" max="3" width="6.4" style="3" customWidth="1"/>
    <col min="4" max="4" width="12.3166666666667" style="3" customWidth="1"/>
    <col min="5" max="5" width="12.1333333333333" style="3" customWidth="1"/>
    <col min="6" max="6" width="6.60833333333333" style="3" customWidth="1"/>
    <col min="7" max="7" width="11.2666666666667" style="3" customWidth="1"/>
    <col min="8" max="8" width="11.7833333333333" style="3" customWidth="1"/>
    <col min="9" max="9" width="11.0666666666667" style="3" customWidth="1"/>
    <col min="10" max="10" width="13.8666666666667" style="3" customWidth="1"/>
    <col min="11" max="11" width="11.2666666666667" style="3" customWidth="1"/>
    <col min="12" max="12" width="6.4" style="3" customWidth="1"/>
    <col min="13" max="13" width="11.2666666666667" style="3" customWidth="1"/>
    <col min="14" max="14" width="19.5333333333333" style="3" customWidth="1"/>
    <col min="15" max="15" width="11.2666666666667" style="3" customWidth="1"/>
    <col min="16" max="16" width="11.4" style="3" customWidth="1"/>
    <col min="17" max="16384" width="9" style="3"/>
  </cols>
  <sheetData>
    <row r="1" ht="45" customHeight="1" spans="1:16">
      <c r="A1" s="4" t="s">
        <v>290</v>
      </c>
      <c r="B1" s="4"/>
      <c r="C1" s="4"/>
      <c r="D1" s="4"/>
      <c r="E1" s="4"/>
      <c r="F1" s="4"/>
      <c r="G1" s="4"/>
      <c r="H1" s="4"/>
      <c r="I1" s="4"/>
      <c r="J1" s="4"/>
      <c r="K1" s="4"/>
      <c r="L1" s="4"/>
      <c r="M1" s="4"/>
      <c r="N1" s="4"/>
      <c r="O1" s="4"/>
      <c r="P1" s="4"/>
    </row>
    <row r="2" spans="1:4">
      <c r="A2" s="5" t="s">
        <v>1</v>
      </c>
      <c r="B2" s="5"/>
      <c r="C2" s="5"/>
      <c r="D2" s="5"/>
    </row>
    <row r="3" s="1" customFormat="1" ht="79" customHeight="1" spans="1:16">
      <c r="A3" s="6" t="s">
        <v>2</v>
      </c>
      <c r="B3" s="6" t="s">
        <v>3</v>
      </c>
      <c r="C3" s="6" t="s">
        <v>4</v>
      </c>
      <c r="D3" s="6" t="s">
        <v>291</v>
      </c>
      <c r="E3" s="6" t="s">
        <v>292</v>
      </c>
      <c r="F3" s="6" t="s">
        <v>229</v>
      </c>
      <c r="G3" s="6" t="s">
        <v>147</v>
      </c>
      <c r="H3" s="6" t="s">
        <v>9</v>
      </c>
      <c r="I3" s="6" t="s">
        <v>293</v>
      </c>
      <c r="J3" s="6" t="s">
        <v>149</v>
      </c>
      <c r="K3" s="6"/>
      <c r="L3" s="6"/>
      <c r="M3" s="6"/>
      <c r="N3" s="6"/>
      <c r="O3" s="6" t="s">
        <v>16</v>
      </c>
      <c r="P3" s="6" t="s">
        <v>17</v>
      </c>
    </row>
    <row r="4" ht="24" customHeight="1" spans="1:16">
      <c r="A4" s="7">
        <v>1</v>
      </c>
      <c r="B4" s="8">
        <v>23197018</v>
      </c>
      <c r="C4" s="8" t="s">
        <v>18</v>
      </c>
      <c r="D4" s="7">
        <v>50</v>
      </c>
      <c r="E4" s="7">
        <v>0</v>
      </c>
      <c r="F4" s="7">
        <v>0</v>
      </c>
      <c r="G4" s="9">
        <f t="shared" ref="G4:G36" si="0">D4+E4-F4</f>
        <v>50</v>
      </c>
      <c r="H4" s="9">
        <f>G4+0</f>
        <v>50</v>
      </c>
      <c r="I4" s="7">
        <f>RANK(H4,$H$4:$H$67)</f>
        <v>52</v>
      </c>
      <c r="J4" s="17" t="s">
        <v>20</v>
      </c>
      <c r="K4" s="18"/>
      <c r="L4" s="18"/>
      <c r="M4" s="18"/>
      <c r="N4" s="19"/>
      <c r="O4" s="7"/>
      <c r="P4" s="20" t="s">
        <v>22</v>
      </c>
    </row>
    <row r="5" ht="24" customHeight="1" spans="1:16">
      <c r="A5" s="7">
        <v>2</v>
      </c>
      <c r="B5" s="8">
        <v>23197002</v>
      </c>
      <c r="C5" s="8" t="s">
        <v>23</v>
      </c>
      <c r="D5" s="7">
        <v>50</v>
      </c>
      <c r="E5" s="7">
        <v>0</v>
      </c>
      <c r="F5" s="7">
        <v>0</v>
      </c>
      <c r="G5" s="9">
        <f t="shared" si="0"/>
        <v>50</v>
      </c>
      <c r="H5" s="9">
        <f t="shared" ref="H5:H36" si="1">G5+0</f>
        <v>50</v>
      </c>
      <c r="I5" s="7">
        <f t="shared" ref="I5:I36" si="2">RANK(H5,$H$4:$H$67)</f>
        <v>52</v>
      </c>
      <c r="J5" s="17" t="s">
        <v>20</v>
      </c>
      <c r="K5" s="18"/>
      <c r="L5" s="18"/>
      <c r="M5" s="18"/>
      <c r="N5" s="19"/>
      <c r="O5" s="7"/>
      <c r="P5" s="20" t="s">
        <v>22</v>
      </c>
    </row>
    <row r="6" s="2" customFormat="1" ht="70" customHeight="1" spans="1:16">
      <c r="A6" s="10">
        <v>3</v>
      </c>
      <c r="B6" s="11">
        <v>23197004</v>
      </c>
      <c r="C6" s="11" t="s">
        <v>25</v>
      </c>
      <c r="D6" s="10">
        <v>50</v>
      </c>
      <c r="E6" s="10">
        <v>7</v>
      </c>
      <c r="F6" s="10">
        <v>0</v>
      </c>
      <c r="G6" s="12">
        <f t="shared" si="0"/>
        <v>57</v>
      </c>
      <c r="H6" s="12">
        <f t="shared" si="1"/>
        <v>57</v>
      </c>
      <c r="I6" s="10">
        <f t="shared" si="2"/>
        <v>16</v>
      </c>
      <c r="J6" s="21" t="s">
        <v>294</v>
      </c>
      <c r="K6" s="22"/>
      <c r="L6" s="22"/>
      <c r="M6" s="22"/>
      <c r="N6" s="23"/>
      <c r="O6" s="10"/>
      <c r="P6" s="24" t="s">
        <v>22</v>
      </c>
    </row>
    <row r="7" s="2" customFormat="1" ht="50" customHeight="1" spans="1:16">
      <c r="A7" s="10">
        <v>4</v>
      </c>
      <c r="B7" s="11">
        <v>23197006</v>
      </c>
      <c r="C7" s="11" t="s">
        <v>27</v>
      </c>
      <c r="D7" s="10">
        <v>50</v>
      </c>
      <c r="E7" s="10">
        <v>3</v>
      </c>
      <c r="F7" s="10">
        <v>0</v>
      </c>
      <c r="G7" s="12">
        <f t="shared" si="0"/>
        <v>53</v>
      </c>
      <c r="H7" s="12">
        <f t="shared" si="1"/>
        <v>53</v>
      </c>
      <c r="I7" s="10">
        <f t="shared" si="2"/>
        <v>35</v>
      </c>
      <c r="J7" s="21" t="s">
        <v>295</v>
      </c>
      <c r="K7" s="22"/>
      <c r="L7" s="22"/>
      <c r="M7" s="22"/>
      <c r="N7" s="23"/>
      <c r="O7" s="10"/>
      <c r="P7" s="24" t="s">
        <v>22</v>
      </c>
    </row>
    <row r="8" s="2" customFormat="1" ht="50" customHeight="1" spans="1:16">
      <c r="A8" s="10">
        <v>5</v>
      </c>
      <c r="B8" s="11">
        <v>23197007</v>
      </c>
      <c r="C8" s="11" t="s">
        <v>29</v>
      </c>
      <c r="D8" s="10">
        <v>50</v>
      </c>
      <c r="E8" s="10">
        <v>6</v>
      </c>
      <c r="F8" s="10">
        <v>0</v>
      </c>
      <c r="G8" s="12">
        <f t="shared" si="0"/>
        <v>56</v>
      </c>
      <c r="H8" s="12">
        <f t="shared" si="1"/>
        <v>56</v>
      </c>
      <c r="I8" s="10">
        <f t="shared" si="2"/>
        <v>22</v>
      </c>
      <c r="J8" s="21" t="s">
        <v>296</v>
      </c>
      <c r="K8" s="22"/>
      <c r="L8" s="22"/>
      <c r="M8" s="22"/>
      <c r="N8" s="23"/>
      <c r="O8" s="10"/>
      <c r="P8" s="24" t="s">
        <v>22</v>
      </c>
    </row>
    <row r="9" ht="24" customHeight="1" spans="1:16">
      <c r="A9" s="7">
        <v>6</v>
      </c>
      <c r="B9" s="8">
        <v>23197010</v>
      </c>
      <c r="C9" s="8" t="s">
        <v>31</v>
      </c>
      <c r="D9" s="7">
        <v>50</v>
      </c>
      <c r="E9" s="7">
        <v>0</v>
      </c>
      <c r="F9" s="7">
        <v>0</v>
      </c>
      <c r="G9" s="9">
        <f t="shared" si="0"/>
        <v>50</v>
      </c>
      <c r="H9" s="9">
        <f t="shared" si="1"/>
        <v>50</v>
      </c>
      <c r="I9" s="7">
        <f t="shared" si="2"/>
        <v>52</v>
      </c>
      <c r="J9" s="21" t="s">
        <v>20</v>
      </c>
      <c r="K9" s="18"/>
      <c r="L9" s="18"/>
      <c r="M9" s="18"/>
      <c r="N9" s="19"/>
      <c r="O9" s="7"/>
      <c r="P9" s="20" t="s">
        <v>22</v>
      </c>
    </row>
    <row r="10" s="2" customFormat="1" ht="48" customHeight="1" spans="1:16">
      <c r="A10" s="10">
        <v>7</v>
      </c>
      <c r="B10" s="11">
        <v>23197011</v>
      </c>
      <c r="C10" s="11" t="s">
        <v>34</v>
      </c>
      <c r="D10" s="10">
        <v>50</v>
      </c>
      <c r="E10" s="10">
        <v>23</v>
      </c>
      <c r="F10" s="10">
        <v>0</v>
      </c>
      <c r="G10" s="12">
        <f t="shared" si="0"/>
        <v>73</v>
      </c>
      <c r="H10" s="12">
        <f t="shared" si="1"/>
        <v>73</v>
      </c>
      <c r="I10" s="10">
        <f t="shared" si="2"/>
        <v>1</v>
      </c>
      <c r="J10" s="21" t="s">
        <v>297</v>
      </c>
      <c r="K10" s="22"/>
      <c r="L10" s="22"/>
      <c r="M10" s="22"/>
      <c r="N10" s="23"/>
      <c r="O10" s="10"/>
      <c r="P10" s="24" t="s">
        <v>22</v>
      </c>
    </row>
    <row r="11" ht="24" customHeight="1" spans="1:16">
      <c r="A11" s="7">
        <v>8</v>
      </c>
      <c r="B11" s="8">
        <v>23197014</v>
      </c>
      <c r="C11" s="8" t="s">
        <v>36</v>
      </c>
      <c r="D11" s="7">
        <v>50</v>
      </c>
      <c r="E11" s="7">
        <v>0</v>
      </c>
      <c r="F11" s="7">
        <v>0</v>
      </c>
      <c r="G11" s="9">
        <f t="shared" si="0"/>
        <v>50</v>
      </c>
      <c r="H11" s="9">
        <f t="shared" si="1"/>
        <v>50</v>
      </c>
      <c r="I11" s="7">
        <f t="shared" si="2"/>
        <v>52</v>
      </c>
      <c r="J11" s="17" t="s">
        <v>20</v>
      </c>
      <c r="K11" s="18"/>
      <c r="L11" s="18"/>
      <c r="M11" s="18"/>
      <c r="N11" s="19"/>
      <c r="O11" s="7"/>
      <c r="P11" s="20" t="s">
        <v>22</v>
      </c>
    </row>
    <row r="12" s="2" customFormat="1" ht="50" customHeight="1" spans="1:16">
      <c r="A12" s="10">
        <v>9</v>
      </c>
      <c r="B12" s="11">
        <v>23197016</v>
      </c>
      <c r="C12" s="11" t="s">
        <v>38</v>
      </c>
      <c r="D12" s="10">
        <v>50</v>
      </c>
      <c r="E12" s="10">
        <v>5</v>
      </c>
      <c r="F12" s="10">
        <v>0</v>
      </c>
      <c r="G12" s="12">
        <f t="shared" si="0"/>
        <v>55</v>
      </c>
      <c r="H12" s="12">
        <f t="shared" si="1"/>
        <v>55</v>
      </c>
      <c r="I12" s="10">
        <f t="shared" si="2"/>
        <v>27</v>
      </c>
      <c r="J12" s="21" t="s">
        <v>298</v>
      </c>
      <c r="K12" s="22"/>
      <c r="L12" s="22"/>
      <c r="M12" s="22"/>
      <c r="N12" s="23"/>
      <c r="O12" s="10"/>
      <c r="P12" s="24" t="s">
        <v>22</v>
      </c>
    </row>
    <row r="13" ht="24" customHeight="1" spans="1:16">
      <c r="A13" s="7">
        <v>10</v>
      </c>
      <c r="B13" s="8">
        <v>23197019</v>
      </c>
      <c r="C13" s="8" t="s">
        <v>40</v>
      </c>
      <c r="D13" s="7">
        <v>50</v>
      </c>
      <c r="E13" s="7">
        <v>0</v>
      </c>
      <c r="F13" s="7">
        <v>0</v>
      </c>
      <c r="G13" s="9">
        <f t="shared" si="0"/>
        <v>50</v>
      </c>
      <c r="H13" s="9">
        <f t="shared" si="1"/>
        <v>50</v>
      </c>
      <c r="I13" s="7">
        <f t="shared" si="2"/>
        <v>52</v>
      </c>
      <c r="J13" s="17" t="s">
        <v>20</v>
      </c>
      <c r="K13" s="18"/>
      <c r="L13" s="18"/>
      <c r="M13" s="18"/>
      <c r="N13" s="19"/>
      <c r="O13" s="7"/>
      <c r="P13" s="20" t="s">
        <v>22</v>
      </c>
    </row>
    <row r="14" s="2" customFormat="1" ht="50" customHeight="1" spans="1:16">
      <c r="A14" s="10">
        <v>11</v>
      </c>
      <c r="B14" s="11">
        <v>23197022</v>
      </c>
      <c r="C14" s="11" t="s">
        <v>42</v>
      </c>
      <c r="D14" s="10">
        <v>50</v>
      </c>
      <c r="E14" s="10">
        <v>7</v>
      </c>
      <c r="F14" s="10">
        <v>0</v>
      </c>
      <c r="G14" s="12">
        <f t="shared" si="0"/>
        <v>57</v>
      </c>
      <c r="H14" s="12">
        <f t="shared" si="1"/>
        <v>57</v>
      </c>
      <c r="I14" s="10">
        <f t="shared" si="2"/>
        <v>16</v>
      </c>
      <c r="J14" s="21" t="s">
        <v>299</v>
      </c>
      <c r="K14" s="22"/>
      <c r="L14" s="22"/>
      <c r="M14" s="22"/>
      <c r="N14" s="23"/>
      <c r="O14" s="10"/>
      <c r="P14" s="24" t="s">
        <v>22</v>
      </c>
    </row>
    <row r="15" s="2" customFormat="1" ht="72" customHeight="1" spans="1:16">
      <c r="A15" s="10">
        <v>12</v>
      </c>
      <c r="B15" s="11">
        <v>23197023</v>
      </c>
      <c r="C15" s="11" t="s">
        <v>44</v>
      </c>
      <c r="D15" s="10">
        <v>50</v>
      </c>
      <c r="E15" s="10">
        <v>7</v>
      </c>
      <c r="F15" s="10">
        <v>0</v>
      </c>
      <c r="G15" s="12">
        <f t="shared" si="0"/>
        <v>57</v>
      </c>
      <c r="H15" s="12">
        <f t="shared" si="1"/>
        <v>57</v>
      </c>
      <c r="I15" s="10">
        <f t="shared" si="2"/>
        <v>16</v>
      </c>
      <c r="J15" s="21" t="s">
        <v>300</v>
      </c>
      <c r="K15" s="22"/>
      <c r="L15" s="22"/>
      <c r="M15" s="22"/>
      <c r="N15" s="23"/>
      <c r="O15" s="10"/>
      <c r="P15" s="24" t="s">
        <v>22</v>
      </c>
    </row>
    <row r="16" ht="24" customHeight="1" spans="1:16">
      <c r="A16" s="7">
        <v>13</v>
      </c>
      <c r="B16" s="8">
        <v>23197026</v>
      </c>
      <c r="C16" s="8" t="s">
        <v>46</v>
      </c>
      <c r="D16" s="7">
        <v>50</v>
      </c>
      <c r="E16" s="7">
        <v>0</v>
      </c>
      <c r="F16" s="7">
        <v>0</v>
      </c>
      <c r="G16" s="9">
        <f t="shared" si="0"/>
        <v>50</v>
      </c>
      <c r="H16" s="9">
        <f t="shared" si="1"/>
        <v>50</v>
      </c>
      <c r="I16" s="7">
        <f t="shared" si="2"/>
        <v>52</v>
      </c>
      <c r="J16" s="17" t="s">
        <v>20</v>
      </c>
      <c r="K16" s="18"/>
      <c r="L16" s="18"/>
      <c r="M16" s="18"/>
      <c r="N16" s="19"/>
      <c r="O16" s="7"/>
      <c r="P16" s="20" t="s">
        <v>22</v>
      </c>
    </row>
    <row r="17" s="2" customFormat="1" ht="92" customHeight="1" spans="1:16">
      <c r="A17" s="10">
        <v>14</v>
      </c>
      <c r="B17" s="11">
        <v>23197027</v>
      </c>
      <c r="C17" s="11" t="s">
        <v>48</v>
      </c>
      <c r="D17" s="10">
        <v>50</v>
      </c>
      <c r="E17" s="10">
        <v>8</v>
      </c>
      <c r="F17" s="10">
        <v>0</v>
      </c>
      <c r="G17" s="12">
        <f t="shared" si="0"/>
        <v>58</v>
      </c>
      <c r="H17" s="12">
        <f t="shared" si="1"/>
        <v>58</v>
      </c>
      <c r="I17" s="10">
        <f t="shared" si="2"/>
        <v>15</v>
      </c>
      <c r="J17" s="21" t="s">
        <v>301</v>
      </c>
      <c r="K17" s="22"/>
      <c r="L17" s="22"/>
      <c r="M17" s="22"/>
      <c r="N17" s="23"/>
      <c r="O17" s="10"/>
      <c r="P17" s="24" t="s">
        <v>22</v>
      </c>
    </row>
    <row r="18" s="2" customFormat="1" ht="50" customHeight="1" spans="1:16">
      <c r="A18" s="10">
        <v>15</v>
      </c>
      <c r="B18" s="11">
        <v>23197030</v>
      </c>
      <c r="C18" s="11" t="s">
        <v>50</v>
      </c>
      <c r="D18" s="10">
        <v>50</v>
      </c>
      <c r="E18" s="10">
        <v>3</v>
      </c>
      <c r="F18" s="10">
        <v>0</v>
      </c>
      <c r="G18" s="12">
        <f t="shared" si="0"/>
        <v>53</v>
      </c>
      <c r="H18" s="12">
        <f t="shared" si="1"/>
        <v>53</v>
      </c>
      <c r="I18" s="10">
        <f t="shared" si="2"/>
        <v>35</v>
      </c>
      <c r="J18" s="21" t="s">
        <v>302</v>
      </c>
      <c r="K18" s="22"/>
      <c r="L18" s="22"/>
      <c r="M18" s="22"/>
      <c r="N18" s="23"/>
      <c r="O18" s="10"/>
      <c r="P18" s="24" t="s">
        <v>22</v>
      </c>
    </row>
    <row r="19" ht="24" customHeight="1" spans="1:16">
      <c r="A19" s="7">
        <v>16</v>
      </c>
      <c r="B19" s="8">
        <v>23197031</v>
      </c>
      <c r="C19" s="8" t="s">
        <v>52</v>
      </c>
      <c r="D19" s="7">
        <v>50</v>
      </c>
      <c r="E19" s="7">
        <v>0</v>
      </c>
      <c r="F19" s="7">
        <v>0</v>
      </c>
      <c r="G19" s="9">
        <f t="shared" si="0"/>
        <v>50</v>
      </c>
      <c r="H19" s="9">
        <f t="shared" si="1"/>
        <v>50</v>
      </c>
      <c r="I19" s="7">
        <f t="shared" si="2"/>
        <v>52</v>
      </c>
      <c r="J19" s="17" t="s">
        <v>20</v>
      </c>
      <c r="K19" s="18"/>
      <c r="L19" s="18"/>
      <c r="M19" s="18"/>
      <c r="N19" s="19"/>
      <c r="O19" s="7"/>
      <c r="P19" s="20" t="s">
        <v>22</v>
      </c>
    </row>
    <row r="20" s="2" customFormat="1" ht="50" customHeight="1" spans="1:16">
      <c r="A20" s="10">
        <v>17</v>
      </c>
      <c r="B20" s="11">
        <v>23197034</v>
      </c>
      <c r="C20" s="11" t="s">
        <v>54</v>
      </c>
      <c r="D20" s="10">
        <v>50</v>
      </c>
      <c r="E20" s="13">
        <v>3</v>
      </c>
      <c r="F20" s="13">
        <v>0</v>
      </c>
      <c r="G20" s="14">
        <f t="shared" si="0"/>
        <v>53</v>
      </c>
      <c r="H20" s="14">
        <f t="shared" si="1"/>
        <v>53</v>
      </c>
      <c r="I20" s="13">
        <f t="shared" si="2"/>
        <v>35</v>
      </c>
      <c r="J20" s="25" t="s">
        <v>303</v>
      </c>
      <c r="K20" s="26"/>
      <c r="L20" s="26"/>
      <c r="M20" s="26"/>
      <c r="N20" s="27"/>
      <c r="O20" s="10"/>
      <c r="P20" s="24" t="s">
        <v>22</v>
      </c>
    </row>
    <row r="21" s="2" customFormat="1" ht="50" customHeight="1" spans="1:16">
      <c r="A21" s="10">
        <v>18</v>
      </c>
      <c r="B21" s="11">
        <v>23197035</v>
      </c>
      <c r="C21" s="11" t="s">
        <v>55</v>
      </c>
      <c r="D21" s="10">
        <v>50</v>
      </c>
      <c r="E21" s="10">
        <v>3</v>
      </c>
      <c r="F21" s="10">
        <v>0</v>
      </c>
      <c r="G21" s="12">
        <f t="shared" si="0"/>
        <v>53</v>
      </c>
      <c r="H21" s="12">
        <f t="shared" si="1"/>
        <v>53</v>
      </c>
      <c r="I21" s="10">
        <f t="shared" si="2"/>
        <v>35</v>
      </c>
      <c r="J21" s="21" t="s">
        <v>304</v>
      </c>
      <c r="K21" s="22"/>
      <c r="L21" s="22"/>
      <c r="M21" s="22"/>
      <c r="N21" s="23"/>
      <c r="O21" s="10"/>
      <c r="P21" s="24" t="s">
        <v>22</v>
      </c>
    </row>
    <row r="22" s="2" customFormat="1" ht="50" customHeight="1" spans="1:16">
      <c r="A22" s="10">
        <v>19</v>
      </c>
      <c r="B22" s="11">
        <v>23197038</v>
      </c>
      <c r="C22" s="11" t="s">
        <v>57</v>
      </c>
      <c r="D22" s="10">
        <v>50</v>
      </c>
      <c r="E22" s="10">
        <v>3</v>
      </c>
      <c r="F22" s="10">
        <v>0</v>
      </c>
      <c r="G22" s="12">
        <f t="shared" si="0"/>
        <v>53</v>
      </c>
      <c r="H22" s="12">
        <f t="shared" si="1"/>
        <v>53</v>
      </c>
      <c r="I22" s="10">
        <f t="shared" si="2"/>
        <v>35</v>
      </c>
      <c r="J22" s="21" t="s">
        <v>304</v>
      </c>
      <c r="K22" s="22"/>
      <c r="L22" s="22"/>
      <c r="M22" s="22"/>
      <c r="N22" s="23"/>
      <c r="O22" s="10"/>
      <c r="P22" s="24" t="s">
        <v>22</v>
      </c>
    </row>
    <row r="23" s="2" customFormat="1" ht="68" customHeight="1" spans="1:16">
      <c r="A23" s="10">
        <v>20</v>
      </c>
      <c r="B23" s="11">
        <v>23197039</v>
      </c>
      <c r="C23" s="11" t="s">
        <v>59</v>
      </c>
      <c r="D23" s="10">
        <v>50</v>
      </c>
      <c r="E23" s="10">
        <v>13</v>
      </c>
      <c r="F23" s="10">
        <v>0</v>
      </c>
      <c r="G23" s="12">
        <f t="shared" si="0"/>
        <v>63</v>
      </c>
      <c r="H23" s="12">
        <f t="shared" si="1"/>
        <v>63</v>
      </c>
      <c r="I23" s="10">
        <f t="shared" si="2"/>
        <v>9</v>
      </c>
      <c r="J23" s="21" t="s">
        <v>305</v>
      </c>
      <c r="K23" s="22"/>
      <c r="L23" s="22"/>
      <c r="M23" s="22"/>
      <c r="N23" s="23"/>
      <c r="O23" s="10"/>
      <c r="P23" s="24" t="s">
        <v>22</v>
      </c>
    </row>
    <row r="24" s="2" customFormat="1" ht="50" customHeight="1" spans="1:16">
      <c r="A24" s="10">
        <v>21</v>
      </c>
      <c r="B24" s="11">
        <v>23197042</v>
      </c>
      <c r="C24" s="11" t="s">
        <v>61</v>
      </c>
      <c r="D24" s="10">
        <v>50</v>
      </c>
      <c r="E24" s="10">
        <v>13</v>
      </c>
      <c r="F24" s="10">
        <v>0</v>
      </c>
      <c r="G24" s="12">
        <f t="shared" si="0"/>
        <v>63</v>
      </c>
      <c r="H24" s="12">
        <f t="shared" si="1"/>
        <v>63</v>
      </c>
      <c r="I24" s="10">
        <f t="shared" si="2"/>
        <v>9</v>
      </c>
      <c r="J24" s="21" t="s">
        <v>306</v>
      </c>
      <c r="K24" s="22"/>
      <c r="L24" s="22"/>
      <c r="M24" s="22"/>
      <c r="N24" s="23"/>
      <c r="O24" s="10"/>
      <c r="P24" s="24" t="s">
        <v>22</v>
      </c>
    </row>
    <row r="25" s="2" customFormat="1" ht="50" customHeight="1" spans="1:16">
      <c r="A25" s="10">
        <v>22</v>
      </c>
      <c r="B25" s="11">
        <v>23197044</v>
      </c>
      <c r="C25" s="11" t="s">
        <v>63</v>
      </c>
      <c r="D25" s="10">
        <v>50</v>
      </c>
      <c r="E25" s="10">
        <v>3</v>
      </c>
      <c r="F25" s="10">
        <v>0</v>
      </c>
      <c r="G25" s="12">
        <f t="shared" si="0"/>
        <v>53</v>
      </c>
      <c r="H25" s="12">
        <f t="shared" si="1"/>
        <v>53</v>
      </c>
      <c r="I25" s="10">
        <f t="shared" si="2"/>
        <v>35</v>
      </c>
      <c r="J25" s="21" t="s">
        <v>307</v>
      </c>
      <c r="K25" s="22"/>
      <c r="L25" s="22"/>
      <c r="M25" s="22"/>
      <c r="N25" s="23"/>
      <c r="O25" s="10"/>
      <c r="P25" s="24" t="s">
        <v>22</v>
      </c>
    </row>
    <row r="26" s="2" customFormat="1" ht="50" customHeight="1" spans="1:16">
      <c r="A26" s="10">
        <v>23</v>
      </c>
      <c r="B26" s="11">
        <v>23197046</v>
      </c>
      <c r="C26" s="11" t="s">
        <v>65</v>
      </c>
      <c r="D26" s="10">
        <v>50</v>
      </c>
      <c r="E26" s="10">
        <v>6</v>
      </c>
      <c r="F26" s="10">
        <v>0</v>
      </c>
      <c r="G26" s="12">
        <f t="shared" si="0"/>
        <v>56</v>
      </c>
      <c r="H26" s="12">
        <f t="shared" si="1"/>
        <v>56</v>
      </c>
      <c r="I26" s="10">
        <f t="shared" si="2"/>
        <v>22</v>
      </c>
      <c r="J26" s="28" t="s">
        <v>308</v>
      </c>
      <c r="K26" s="22"/>
      <c r="L26" s="22"/>
      <c r="M26" s="22"/>
      <c r="N26" s="23"/>
      <c r="O26" s="10"/>
      <c r="P26" s="24" t="s">
        <v>22</v>
      </c>
    </row>
    <row r="27" s="2" customFormat="1" ht="50" customHeight="1" spans="1:16">
      <c r="A27" s="10">
        <v>24</v>
      </c>
      <c r="B27" s="11">
        <v>23197047</v>
      </c>
      <c r="C27" s="11" t="s">
        <v>67</v>
      </c>
      <c r="D27" s="10">
        <v>50</v>
      </c>
      <c r="E27" s="10">
        <v>13</v>
      </c>
      <c r="F27" s="10">
        <v>0</v>
      </c>
      <c r="G27" s="12">
        <f t="shared" si="0"/>
        <v>63</v>
      </c>
      <c r="H27" s="12">
        <f t="shared" si="1"/>
        <v>63</v>
      </c>
      <c r="I27" s="10">
        <f t="shared" si="2"/>
        <v>9</v>
      </c>
      <c r="J27" s="21" t="s">
        <v>309</v>
      </c>
      <c r="K27" s="22"/>
      <c r="L27" s="22"/>
      <c r="M27" s="22"/>
      <c r="N27" s="23"/>
      <c r="O27" s="10"/>
      <c r="P27" s="24" t="s">
        <v>22</v>
      </c>
    </row>
    <row r="28" s="2" customFormat="1" ht="50" customHeight="1" spans="1:16">
      <c r="A28" s="10">
        <v>25</v>
      </c>
      <c r="B28" s="11">
        <v>23197050</v>
      </c>
      <c r="C28" s="11" t="s">
        <v>69</v>
      </c>
      <c r="D28" s="10">
        <v>50</v>
      </c>
      <c r="E28" s="10">
        <v>3</v>
      </c>
      <c r="F28" s="10">
        <v>0</v>
      </c>
      <c r="G28" s="12">
        <f t="shared" si="0"/>
        <v>53</v>
      </c>
      <c r="H28" s="12">
        <f t="shared" si="1"/>
        <v>53</v>
      </c>
      <c r="I28" s="10">
        <f t="shared" si="2"/>
        <v>35</v>
      </c>
      <c r="J28" s="21" t="s">
        <v>310</v>
      </c>
      <c r="K28" s="22"/>
      <c r="L28" s="22"/>
      <c r="M28" s="22"/>
      <c r="N28" s="23"/>
      <c r="O28" s="10"/>
      <c r="P28" s="24" t="s">
        <v>22</v>
      </c>
    </row>
    <row r="29" s="2" customFormat="1" ht="50" customHeight="1" spans="1:16">
      <c r="A29" s="10">
        <v>26</v>
      </c>
      <c r="B29" s="11">
        <v>23197051</v>
      </c>
      <c r="C29" s="11" t="s">
        <v>71</v>
      </c>
      <c r="D29" s="10">
        <v>50</v>
      </c>
      <c r="E29" s="10">
        <v>7</v>
      </c>
      <c r="F29" s="10">
        <v>0</v>
      </c>
      <c r="G29" s="12">
        <f t="shared" si="0"/>
        <v>57</v>
      </c>
      <c r="H29" s="12">
        <f t="shared" si="1"/>
        <v>57</v>
      </c>
      <c r="I29" s="10">
        <f t="shared" si="2"/>
        <v>16</v>
      </c>
      <c r="J29" s="21" t="s">
        <v>311</v>
      </c>
      <c r="K29" s="22"/>
      <c r="L29" s="22"/>
      <c r="M29" s="22"/>
      <c r="N29" s="23"/>
      <c r="O29" s="10"/>
      <c r="P29" s="24" t="s">
        <v>22</v>
      </c>
    </row>
    <row r="30" s="2" customFormat="1" ht="65" customHeight="1" spans="1:16">
      <c r="A30" s="10">
        <v>27</v>
      </c>
      <c r="B30" s="11">
        <v>23197053</v>
      </c>
      <c r="C30" s="11" t="s">
        <v>73</v>
      </c>
      <c r="D30" s="10">
        <v>50</v>
      </c>
      <c r="E30" s="10">
        <v>7</v>
      </c>
      <c r="F30" s="10">
        <v>0</v>
      </c>
      <c r="G30" s="12">
        <f t="shared" si="0"/>
        <v>57</v>
      </c>
      <c r="H30" s="12">
        <f t="shared" si="1"/>
        <v>57</v>
      </c>
      <c r="I30" s="10">
        <f t="shared" si="2"/>
        <v>16</v>
      </c>
      <c r="J30" s="21" t="s">
        <v>312</v>
      </c>
      <c r="K30" s="22"/>
      <c r="L30" s="22"/>
      <c r="M30" s="22"/>
      <c r="N30" s="23"/>
      <c r="O30" s="10"/>
      <c r="P30" s="24" t="s">
        <v>22</v>
      </c>
    </row>
    <row r="31" s="2" customFormat="1" ht="50" customHeight="1" spans="1:16">
      <c r="A31" s="10">
        <v>28</v>
      </c>
      <c r="B31" s="11">
        <v>23197055</v>
      </c>
      <c r="C31" s="11" t="s">
        <v>75</v>
      </c>
      <c r="D31" s="10">
        <v>50</v>
      </c>
      <c r="E31" s="10">
        <v>3</v>
      </c>
      <c r="F31" s="10">
        <v>0</v>
      </c>
      <c r="G31" s="12">
        <f t="shared" si="0"/>
        <v>53</v>
      </c>
      <c r="H31" s="12">
        <f t="shared" si="1"/>
        <v>53</v>
      </c>
      <c r="I31" s="10">
        <f t="shared" si="2"/>
        <v>35</v>
      </c>
      <c r="J31" s="28" t="s">
        <v>313</v>
      </c>
      <c r="K31" s="22"/>
      <c r="L31" s="22"/>
      <c r="M31" s="22"/>
      <c r="N31" s="23"/>
      <c r="O31" s="10"/>
      <c r="P31" s="24" t="s">
        <v>22</v>
      </c>
    </row>
    <row r="32" ht="24" customHeight="1" spans="1:16">
      <c r="A32" s="7">
        <v>29</v>
      </c>
      <c r="B32" s="8">
        <v>23197058</v>
      </c>
      <c r="C32" s="8" t="s">
        <v>77</v>
      </c>
      <c r="D32" s="7">
        <v>50</v>
      </c>
      <c r="E32" s="7">
        <v>0</v>
      </c>
      <c r="F32" s="7">
        <v>0</v>
      </c>
      <c r="G32" s="9">
        <f t="shared" si="0"/>
        <v>50</v>
      </c>
      <c r="H32" s="9">
        <f t="shared" si="1"/>
        <v>50</v>
      </c>
      <c r="I32" s="7">
        <f t="shared" si="2"/>
        <v>52</v>
      </c>
      <c r="J32" s="29" t="s">
        <v>20</v>
      </c>
      <c r="K32" s="18"/>
      <c r="L32" s="18"/>
      <c r="M32" s="18"/>
      <c r="N32" s="19"/>
      <c r="O32" s="7"/>
      <c r="P32" s="20" t="s">
        <v>22</v>
      </c>
    </row>
    <row r="33" s="2" customFormat="1" ht="74" customHeight="1" spans="1:16">
      <c r="A33" s="10">
        <v>30</v>
      </c>
      <c r="B33" s="11">
        <v>23197059</v>
      </c>
      <c r="C33" s="11" t="s">
        <v>79</v>
      </c>
      <c r="D33" s="10">
        <v>50</v>
      </c>
      <c r="E33" s="10">
        <v>7</v>
      </c>
      <c r="F33" s="10">
        <v>0</v>
      </c>
      <c r="G33" s="12">
        <f t="shared" si="0"/>
        <v>57</v>
      </c>
      <c r="H33" s="12">
        <f t="shared" si="1"/>
        <v>57</v>
      </c>
      <c r="I33" s="10">
        <f t="shared" si="2"/>
        <v>16</v>
      </c>
      <c r="J33" s="21" t="s">
        <v>314</v>
      </c>
      <c r="K33" s="22"/>
      <c r="L33" s="22"/>
      <c r="M33" s="22"/>
      <c r="N33" s="23"/>
      <c r="O33" s="10"/>
      <c r="P33" s="24" t="s">
        <v>22</v>
      </c>
    </row>
    <row r="34" s="2" customFormat="1" ht="50" customHeight="1" spans="1:16">
      <c r="A34" s="10">
        <v>31</v>
      </c>
      <c r="B34" s="11">
        <v>23197060</v>
      </c>
      <c r="C34" s="11" t="s">
        <v>80</v>
      </c>
      <c r="D34" s="10">
        <v>50</v>
      </c>
      <c r="E34" s="10">
        <v>3</v>
      </c>
      <c r="F34" s="10">
        <v>0</v>
      </c>
      <c r="G34" s="12">
        <f t="shared" si="0"/>
        <v>53</v>
      </c>
      <c r="H34" s="12">
        <f t="shared" si="1"/>
        <v>53</v>
      </c>
      <c r="I34" s="10">
        <f t="shared" si="2"/>
        <v>35</v>
      </c>
      <c r="J34" s="21" t="s">
        <v>315</v>
      </c>
      <c r="K34" s="22"/>
      <c r="L34" s="22"/>
      <c r="M34" s="22"/>
      <c r="N34" s="23"/>
      <c r="O34" s="10"/>
      <c r="P34" s="24" t="s">
        <v>22</v>
      </c>
    </row>
    <row r="35" ht="24" customHeight="1" spans="1:16">
      <c r="A35" s="7">
        <v>32</v>
      </c>
      <c r="B35" s="8">
        <v>23197064</v>
      </c>
      <c r="C35" s="8" t="s">
        <v>82</v>
      </c>
      <c r="D35" s="7">
        <v>50</v>
      </c>
      <c r="E35" s="7">
        <v>0</v>
      </c>
      <c r="F35" s="7">
        <v>0</v>
      </c>
      <c r="G35" s="9">
        <f t="shared" si="0"/>
        <v>50</v>
      </c>
      <c r="H35" s="9">
        <f t="shared" si="1"/>
        <v>50</v>
      </c>
      <c r="I35" s="7">
        <f t="shared" si="2"/>
        <v>52</v>
      </c>
      <c r="J35" s="17" t="s">
        <v>20</v>
      </c>
      <c r="K35" s="18"/>
      <c r="L35" s="18"/>
      <c r="M35" s="18"/>
      <c r="N35" s="19"/>
      <c r="O35" s="7"/>
      <c r="P35" s="20" t="s">
        <v>22</v>
      </c>
    </row>
    <row r="36" s="2" customFormat="1" ht="105" customHeight="1" spans="1:16">
      <c r="A36" s="10">
        <v>33</v>
      </c>
      <c r="B36" s="11">
        <v>23197065</v>
      </c>
      <c r="C36" s="11" t="s">
        <v>84</v>
      </c>
      <c r="D36" s="10">
        <v>50</v>
      </c>
      <c r="E36" s="10">
        <v>21</v>
      </c>
      <c r="F36" s="10">
        <v>0</v>
      </c>
      <c r="G36" s="12">
        <f t="shared" si="0"/>
        <v>71</v>
      </c>
      <c r="H36" s="12">
        <f t="shared" si="1"/>
        <v>71</v>
      </c>
      <c r="I36" s="10">
        <f t="shared" si="2"/>
        <v>3</v>
      </c>
      <c r="J36" s="21" t="s">
        <v>316</v>
      </c>
      <c r="K36" s="22"/>
      <c r="L36" s="22"/>
      <c r="M36" s="22"/>
      <c r="N36" s="23"/>
      <c r="O36" s="10"/>
      <c r="P36" s="24" t="s">
        <v>22</v>
      </c>
    </row>
    <row r="37" s="2" customFormat="1" ht="78" customHeight="1" spans="1:16">
      <c r="A37" s="10">
        <v>34</v>
      </c>
      <c r="B37" s="11">
        <v>23197001</v>
      </c>
      <c r="C37" s="11" t="s">
        <v>86</v>
      </c>
      <c r="D37" s="15">
        <v>50</v>
      </c>
      <c r="E37" s="15">
        <v>6</v>
      </c>
      <c r="F37" s="15">
        <v>0</v>
      </c>
      <c r="G37" s="16">
        <f t="shared" ref="G37:G67" si="3">SUM(D37,E37,-F37)</f>
        <v>56</v>
      </c>
      <c r="H37" s="12">
        <f t="shared" ref="H37:H67" si="4">G37+0</f>
        <v>56</v>
      </c>
      <c r="I37" s="10">
        <f t="shared" ref="I37:I67" si="5">RANK(H37,$H$4:$H$67)</f>
        <v>22</v>
      </c>
      <c r="J37" s="30" t="s">
        <v>317</v>
      </c>
      <c r="K37" s="30"/>
      <c r="L37" s="30"/>
      <c r="M37" s="30"/>
      <c r="N37" s="30"/>
      <c r="O37" s="10"/>
      <c r="P37" s="31" t="s">
        <v>88</v>
      </c>
    </row>
    <row r="38" s="2" customFormat="1" ht="92" customHeight="1" spans="1:16">
      <c r="A38" s="10">
        <v>35</v>
      </c>
      <c r="B38" s="11">
        <v>23197003</v>
      </c>
      <c r="C38" s="11" t="s">
        <v>89</v>
      </c>
      <c r="D38" s="15">
        <v>50</v>
      </c>
      <c r="E38" s="15">
        <v>18</v>
      </c>
      <c r="F38" s="15">
        <v>0</v>
      </c>
      <c r="G38" s="16">
        <f t="shared" si="3"/>
        <v>68</v>
      </c>
      <c r="H38" s="12">
        <f t="shared" si="4"/>
        <v>68</v>
      </c>
      <c r="I38" s="10">
        <f t="shared" si="5"/>
        <v>4</v>
      </c>
      <c r="J38" s="30" t="s">
        <v>318</v>
      </c>
      <c r="K38" s="30"/>
      <c r="L38" s="30"/>
      <c r="M38" s="30"/>
      <c r="N38" s="30"/>
      <c r="O38" s="10"/>
      <c r="P38" s="31" t="s">
        <v>88</v>
      </c>
    </row>
    <row r="39" s="2" customFormat="1" ht="50" customHeight="1" spans="1:16">
      <c r="A39" s="10">
        <v>36</v>
      </c>
      <c r="B39" s="11">
        <v>23197005</v>
      </c>
      <c r="C39" s="11" t="s">
        <v>91</v>
      </c>
      <c r="D39" s="15">
        <v>50</v>
      </c>
      <c r="E39" s="15">
        <v>3</v>
      </c>
      <c r="F39" s="15">
        <v>0</v>
      </c>
      <c r="G39" s="16">
        <f t="shared" si="3"/>
        <v>53</v>
      </c>
      <c r="H39" s="12">
        <f t="shared" si="4"/>
        <v>53</v>
      </c>
      <c r="I39" s="10">
        <f t="shared" si="5"/>
        <v>35</v>
      </c>
      <c r="J39" s="30" t="s">
        <v>319</v>
      </c>
      <c r="K39" s="30"/>
      <c r="L39" s="30"/>
      <c r="M39" s="30"/>
      <c r="N39" s="30"/>
      <c r="O39" s="10"/>
      <c r="P39" s="31" t="s">
        <v>88</v>
      </c>
    </row>
    <row r="40" s="2" customFormat="1" ht="50" customHeight="1" spans="1:16">
      <c r="A40" s="10">
        <v>37</v>
      </c>
      <c r="B40" s="11">
        <v>23197008</v>
      </c>
      <c r="C40" s="11" t="s">
        <v>93</v>
      </c>
      <c r="D40" s="15">
        <v>50</v>
      </c>
      <c r="E40" s="15">
        <v>5</v>
      </c>
      <c r="F40" s="15">
        <v>0</v>
      </c>
      <c r="G40" s="16">
        <f t="shared" si="3"/>
        <v>55</v>
      </c>
      <c r="H40" s="12">
        <f t="shared" si="4"/>
        <v>55</v>
      </c>
      <c r="I40" s="10">
        <f t="shared" si="5"/>
        <v>27</v>
      </c>
      <c r="J40" s="30" t="s">
        <v>320</v>
      </c>
      <c r="K40" s="30"/>
      <c r="L40" s="30"/>
      <c r="M40" s="30"/>
      <c r="N40" s="30"/>
      <c r="O40" s="10"/>
      <c r="P40" s="31" t="s">
        <v>88</v>
      </c>
    </row>
    <row r="41" s="2" customFormat="1" ht="50" customHeight="1" spans="1:16">
      <c r="A41" s="10">
        <v>38</v>
      </c>
      <c r="B41" s="11">
        <v>23197009</v>
      </c>
      <c r="C41" s="11" t="s">
        <v>95</v>
      </c>
      <c r="D41" s="15">
        <v>50</v>
      </c>
      <c r="E41" s="15">
        <v>5</v>
      </c>
      <c r="F41" s="15">
        <v>0</v>
      </c>
      <c r="G41" s="16">
        <f t="shared" si="3"/>
        <v>55</v>
      </c>
      <c r="H41" s="12">
        <f t="shared" si="4"/>
        <v>55</v>
      </c>
      <c r="I41" s="10">
        <f t="shared" si="5"/>
        <v>27</v>
      </c>
      <c r="J41" s="30" t="s">
        <v>321</v>
      </c>
      <c r="K41" s="30"/>
      <c r="L41" s="30"/>
      <c r="M41" s="30"/>
      <c r="N41" s="30"/>
      <c r="O41" s="10"/>
      <c r="P41" s="31" t="s">
        <v>88</v>
      </c>
    </row>
    <row r="42" ht="24" customHeight="1" spans="1:16">
      <c r="A42" s="7">
        <v>39</v>
      </c>
      <c r="B42" s="8">
        <v>23197012</v>
      </c>
      <c r="C42" s="8" t="s">
        <v>96</v>
      </c>
      <c r="D42" s="15">
        <v>50</v>
      </c>
      <c r="E42" s="15">
        <v>0</v>
      </c>
      <c r="F42" s="15">
        <v>0</v>
      </c>
      <c r="G42" s="16">
        <f t="shared" si="3"/>
        <v>50</v>
      </c>
      <c r="H42" s="9">
        <f t="shared" si="4"/>
        <v>50</v>
      </c>
      <c r="I42" s="7">
        <f t="shared" si="5"/>
        <v>52</v>
      </c>
      <c r="J42" s="30" t="s">
        <v>20</v>
      </c>
      <c r="K42" s="30"/>
      <c r="L42" s="30"/>
      <c r="M42" s="30"/>
      <c r="N42" s="30"/>
      <c r="O42" s="7"/>
      <c r="P42" s="32" t="s">
        <v>88</v>
      </c>
    </row>
    <row r="43" s="2" customFormat="1" ht="96" customHeight="1" spans="1:16">
      <c r="A43" s="10">
        <v>40</v>
      </c>
      <c r="B43" s="11">
        <v>23197013</v>
      </c>
      <c r="C43" s="11" t="s">
        <v>98</v>
      </c>
      <c r="D43" s="15">
        <v>50</v>
      </c>
      <c r="E43" s="15">
        <v>12</v>
      </c>
      <c r="F43" s="15">
        <v>0</v>
      </c>
      <c r="G43" s="16">
        <f t="shared" si="3"/>
        <v>62</v>
      </c>
      <c r="H43" s="12">
        <f t="shared" si="4"/>
        <v>62</v>
      </c>
      <c r="I43" s="10">
        <f t="shared" si="5"/>
        <v>13</v>
      </c>
      <c r="J43" s="30" t="s">
        <v>322</v>
      </c>
      <c r="K43" s="30"/>
      <c r="L43" s="30"/>
      <c r="M43" s="30"/>
      <c r="N43" s="30"/>
      <c r="O43" s="10"/>
      <c r="P43" s="31" t="s">
        <v>88</v>
      </c>
    </row>
    <row r="44" s="2" customFormat="1" ht="50" customHeight="1" spans="1:16">
      <c r="A44" s="10">
        <v>41</v>
      </c>
      <c r="B44" s="11">
        <v>23197015</v>
      </c>
      <c r="C44" s="11" t="s">
        <v>100</v>
      </c>
      <c r="D44" s="15">
        <v>50</v>
      </c>
      <c r="E44" s="15">
        <v>4</v>
      </c>
      <c r="F44" s="15">
        <v>0</v>
      </c>
      <c r="G44" s="16">
        <f t="shared" si="3"/>
        <v>54</v>
      </c>
      <c r="H44" s="12">
        <f t="shared" si="4"/>
        <v>54</v>
      </c>
      <c r="I44" s="10">
        <f t="shared" si="5"/>
        <v>33</v>
      </c>
      <c r="J44" s="30" t="s">
        <v>323</v>
      </c>
      <c r="K44" s="30"/>
      <c r="L44" s="30"/>
      <c r="M44" s="30"/>
      <c r="N44" s="30"/>
      <c r="O44" s="10"/>
      <c r="P44" s="31" t="s">
        <v>88</v>
      </c>
    </row>
    <row r="45" s="2" customFormat="1" ht="79" customHeight="1" spans="1:16">
      <c r="A45" s="10">
        <v>42</v>
      </c>
      <c r="B45" s="11">
        <v>23197017</v>
      </c>
      <c r="C45" s="11" t="s">
        <v>102</v>
      </c>
      <c r="D45" s="15">
        <v>50</v>
      </c>
      <c r="E45" s="15">
        <v>15</v>
      </c>
      <c r="F45" s="15">
        <v>0</v>
      </c>
      <c r="G45" s="16">
        <f t="shared" si="3"/>
        <v>65</v>
      </c>
      <c r="H45" s="12">
        <f t="shared" si="4"/>
        <v>65</v>
      </c>
      <c r="I45" s="10">
        <f t="shared" si="5"/>
        <v>6</v>
      </c>
      <c r="J45" s="30" t="s">
        <v>324</v>
      </c>
      <c r="K45" s="30"/>
      <c r="L45" s="30"/>
      <c r="M45" s="30"/>
      <c r="N45" s="30"/>
      <c r="O45" s="10"/>
      <c r="P45" s="31" t="s">
        <v>88</v>
      </c>
    </row>
    <row r="46" s="2" customFormat="1" ht="50" customHeight="1" spans="1:16">
      <c r="A46" s="10">
        <v>43</v>
      </c>
      <c r="B46" s="11">
        <v>23197020</v>
      </c>
      <c r="C46" s="11" t="s">
        <v>104</v>
      </c>
      <c r="D46" s="15">
        <v>50</v>
      </c>
      <c r="E46" s="15">
        <v>6</v>
      </c>
      <c r="F46" s="15">
        <v>0</v>
      </c>
      <c r="G46" s="16">
        <f t="shared" si="3"/>
        <v>56</v>
      </c>
      <c r="H46" s="12">
        <f t="shared" si="4"/>
        <v>56</v>
      </c>
      <c r="I46" s="10">
        <f t="shared" si="5"/>
        <v>22</v>
      </c>
      <c r="J46" s="30" t="s">
        <v>325</v>
      </c>
      <c r="K46" s="30"/>
      <c r="L46" s="30"/>
      <c r="M46" s="30"/>
      <c r="N46" s="30"/>
      <c r="O46" s="10"/>
      <c r="P46" s="31" t="s">
        <v>88</v>
      </c>
    </row>
    <row r="47" s="2" customFormat="1" ht="50" customHeight="1" spans="1:16">
      <c r="A47" s="10">
        <v>44</v>
      </c>
      <c r="B47" s="11">
        <v>23197021</v>
      </c>
      <c r="C47" s="11" t="s">
        <v>106</v>
      </c>
      <c r="D47" s="15">
        <v>50</v>
      </c>
      <c r="E47" s="15">
        <v>15</v>
      </c>
      <c r="F47" s="15">
        <v>0</v>
      </c>
      <c r="G47" s="16">
        <f t="shared" si="3"/>
        <v>65</v>
      </c>
      <c r="H47" s="12">
        <f t="shared" si="4"/>
        <v>65</v>
      </c>
      <c r="I47" s="10">
        <f t="shared" si="5"/>
        <v>6</v>
      </c>
      <c r="J47" s="30" t="s">
        <v>326</v>
      </c>
      <c r="K47" s="30"/>
      <c r="L47" s="30"/>
      <c r="M47" s="30"/>
      <c r="N47" s="30"/>
      <c r="O47" s="10"/>
      <c r="P47" s="31" t="s">
        <v>88</v>
      </c>
    </row>
    <row r="48" s="2" customFormat="1" ht="50" customHeight="1" spans="1:16">
      <c r="A48" s="10">
        <v>45</v>
      </c>
      <c r="B48" s="11">
        <v>23197024</v>
      </c>
      <c r="C48" s="11" t="s">
        <v>108</v>
      </c>
      <c r="D48" s="15">
        <v>50</v>
      </c>
      <c r="E48" s="15">
        <v>5</v>
      </c>
      <c r="F48" s="15">
        <v>0</v>
      </c>
      <c r="G48" s="16">
        <f t="shared" si="3"/>
        <v>55</v>
      </c>
      <c r="H48" s="12">
        <f t="shared" si="4"/>
        <v>55</v>
      </c>
      <c r="I48" s="10">
        <f t="shared" si="5"/>
        <v>27</v>
      </c>
      <c r="J48" s="33" t="s">
        <v>327</v>
      </c>
      <c r="K48" s="33"/>
      <c r="L48" s="33"/>
      <c r="M48" s="33"/>
      <c r="N48" s="33"/>
      <c r="O48" s="10"/>
      <c r="P48" s="31" t="s">
        <v>88</v>
      </c>
    </row>
    <row r="49" s="2" customFormat="1" ht="50" customHeight="1" spans="1:16">
      <c r="A49" s="10">
        <v>46</v>
      </c>
      <c r="B49" s="11">
        <v>23197025</v>
      </c>
      <c r="C49" s="11" t="s">
        <v>109</v>
      </c>
      <c r="D49" s="15">
        <v>50</v>
      </c>
      <c r="E49" s="15">
        <v>3</v>
      </c>
      <c r="F49" s="15">
        <v>0</v>
      </c>
      <c r="G49" s="16">
        <f t="shared" si="3"/>
        <v>53</v>
      </c>
      <c r="H49" s="12">
        <f t="shared" si="4"/>
        <v>53</v>
      </c>
      <c r="I49" s="10">
        <f t="shared" si="5"/>
        <v>35</v>
      </c>
      <c r="J49" s="30" t="s">
        <v>328</v>
      </c>
      <c r="K49" s="30"/>
      <c r="L49" s="30"/>
      <c r="M49" s="30"/>
      <c r="N49" s="30"/>
      <c r="O49" s="10"/>
      <c r="P49" s="31" t="s">
        <v>88</v>
      </c>
    </row>
    <row r="50" s="2" customFormat="1" ht="50" customHeight="1" spans="1:16">
      <c r="A50" s="10">
        <v>47</v>
      </c>
      <c r="B50" s="11">
        <v>23197028</v>
      </c>
      <c r="C50" s="11" t="s">
        <v>110</v>
      </c>
      <c r="D50" s="15">
        <v>50</v>
      </c>
      <c r="E50" s="15">
        <v>5</v>
      </c>
      <c r="F50" s="15">
        <v>0</v>
      </c>
      <c r="G50" s="16">
        <f t="shared" si="3"/>
        <v>55</v>
      </c>
      <c r="H50" s="12">
        <f t="shared" si="4"/>
        <v>55</v>
      </c>
      <c r="I50" s="10">
        <f t="shared" si="5"/>
        <v>27</v>
      </c>
      <c r="J50" s="34" t="s">
        <v>329</v>
      </c>
      <c r="K50" s="34"/>
      <c r="L50" s="34"/>
      <c r="M50" s="34"/>
      <c r="N50" s="34"/>
      <c r="O50" s="10"/>
      <c r="P50" s="31" t="s">
        <v>88</v>
      </c>
    </row>
    <row r="51" s="2" customFormat="1" ht="50" customHeight="1" spans="1:16">
      <c r="A51" s="10">
        <v>48</v>
      </c>
      <c r="B51" s="11">
        <v>23197029</v>
      </c>
      <c r="C51" s="11" t="s">
        <v>112</v>
      </c>
      <c r="D51" s="15">
        <v>50</v>
      </c>
      <c r="E51" s="15">
        <v>6</v>
      </c>
      <c r="F51" s="15">
        <v>0</v>
      </c>
      <c r="G51" s="16">
        <f t="shared" si="3"/>
        <v>56</v>
      </c>
      <c r="H51" s="12">
        <f t="shared" si="4"/>
        <v>56</v>
      </c>
      <c r="I51" s="10">
        <f t="shared" si="5"/>
        <v>22</v>
      </c>
      <c r="J51" s="30" t="s">
        <v>330</v>
      </c>
      <c r="K51" s="30"/>
      <c r="L51" s="30"/>
      <c r="M51" s="30"/>
      <c r="N51" s="30"/>
      <c r="O51" s="10"/>
      <c r="P51" s="31" t="s">
        <v>88</v>
      </c>
    </row>
    <row r="52" s="2" customFormat="1" ht="50" customHeight="1" spans="1:16">
      <c r="A52" s="10">
        <v>49</v>
      </c>
      <c r="B52" s="11">
        <v>23197032</v>
      </c>
      <c r="C52" s="11" t="s">
        <v>114</v>
      </c>
      <c r="D52" s="15">
        <v>50</v>
      </c>
      <c r="E52" s="15">
        <v>3</v>
      </c>
      <c r="F52" s="15">
        <v>0</v>
      </c>
      <c r="G52" s="16">
        <f t="shared" si="3"/>
        <v>53</v>
      </c>
      <c r="H52" s="12">
        <f t="shared" si="4"/>
        <v>53</v>
      </c>
      <c r="I52" s="10">
        <f t="shared" si="5"/>
        <v>35</v>
      </c>
      <c r="J52" s="30" t="s">
        <v>331</v>
      </c>
      <c r="K52" s="30"/>
      <c r="L52" s="30"/>
      <c r="M52" s="30"/>
      <c r="N52" s="30"/>
      <c r="O52" s="10"/>
      <c r="P52" s="31" t="s">
        <v>88</v>
      </c>
    </row>
    <row r="53" s="2" customFormat="1" ht="50" customHeight="1" spans="1:16">
      <c r="A53" s="10">
        <v>50</v>
      </c>
      <c r="B53" s="11">
        <v>23197033</v>
      </c>
      <c r="C53" s="11" t="s">
        <v>116</v>
      </c>
      <c r="D53" s="15">
        <v>50</v>
      </c>
      <c r="E53" s="15">
        <v>3</v>
      </c>
      <c r="F53" s="15">
        <v>0</v>
      </c>
      <c r="G53" s="16">
        <f t="shared" si="3"/>
        <v>53</v>
      </c>
      <c r="H53" s="12">
        <f t="shared" si="4"/>
        <v>53</v>
      </c>
      <c r="I53" s="10">
        <f t="shared" si="5"/>
        <v>35</v>
      </c>
      <c r="J53" s="35" t="s">
        <v>331</v>
      </c>
      <c r="K53" s="35"/>
      <c r="L53" s="35"/>
      <c r="M53" s="35"/>
      <c r="N53" s="35"/>
      <c r="O53" s="10"/>
      <c r="P53" s="31" t="s">
        <v>88</v>
      </c>
    </row>
    <row r="54" s="2" customFormat="1" ht="50" customHeight="1" spans="1:16">
      <c r="A54" s="10">
        <v>51</v>
      </c>
      <c r="B54" s="11">
        <v>23197036</v>
      </c>
      <c r="C54" s="11" t="s">
        <v>118</v>
      </c>
      <c r="D54" s="15">
        <v>50</v>
      </c>
      <c r="E54" s="15">
        <v>3</v>
      </c>
      <c r="F54" s="15">
        <v>0</v>
      </c>
      <c r="G54" s="16">
        <f t="shared" si="3"/>
        <v>53</v>
      </c>
      <c r="H54" s="12">
        <f t="shared" si="4"/>
        <v>53</v>
      </c>
      <c r="I54" s="10">
        <f t="shared" si="5"/>
        <v>35</v>
      </c>
      <c r="J54" s="30" t="s">
        <v>332</v>
      </c>
      <c r="K54" s="30"/>
      <c r="L54" s="30"/>
      <c r="M54" s="30"/>
      <c r="N54" s="30"/>
      <c r="O54" s="10"/>
      <c r="P54" s="31" t="s">
        <v>88</v>
      </c>
    </row>
    <row r="55" s="2" customFormat="1" ht="50" customHeight="1" spans="1:16">
      <c r="A55" s="10">
        <v>52</v>
      </c>
      <c r="B55" s="11">
        <v>23197037</v>
      </c>
      <c r="C55" s="11" t="s">
        <v>120</v>
      </c>
      <c r="D55" s="15">
        <v>50</v>
      </c>
      <c r="E55" s="15">
        <v>3</v>
      </c>
      <c r="F55" s="15">
        <v>0</v>
      </c>
      <c r="G55" s="16">
        <f t="shared" si="3"/>
        <v>53</v>
      </c>
      <c r="H55" s="12">
        <f t="shared" si="4"/>
        <v>53</v>
      </c>
      <c r="I55" s="10">
        <f t="shared" si="5"/>
        <v>35</v>
      </c>
      <c r="J55" s="30" t="s">
        <v>333</v>
      </c>
      <c r="K55" s="30"/>
      <c r="L55" s="30"/>
      <c r="M55" s="30"/>
      <c r="N55" s="30"/>
      <c r="O55" s="10"/>
      <c r="P55" s="31" t="s">
        <v>88</v>
      </c>
    </row>
    <row r="56" s="2" customFormat="1" ht="50" customHeight="1" spans="1:16">
      <c r="A56" s="10">
        <v>53</v>
      </c>
      <c r="B56" s="11">
        <v>23197040</v>
      </c>
      <c r="C56" s="11" t="s">
        <v>122</v>
      </c>
      <c r="D56" s="15">
        <v>50</v>
      </c>
      <c r="E56" s="15">
        <v>3</v>
      </c>
      <c r="F56" s="15">
        <v>0</v>
      </c>
      <c r="G56" s="16">
        <f t="shared" si="3"/>
        <v>53</v>
      </c>
      <c r="H56" s="12">
        <f t="shared" si="4"/>
        <v>53</v>
      </c>
      <c r="I56" s="10">
        <f t="shared" si="5"/>
        <v>35</v>
      </c>
      <c r="J56" s="30" t="s">
        <v>334</v>
      </c>
      <c r="K56" s="30"/>
      <c r="L56" s="30"/>
      <c r="M56" s="30"/>
      <c r="N56" s="30"/>
      <c r="O56" s="10"/>
      <c r="P56" s="31" t="s">
        <v>88</v>
      </c>
    </row>
    <row r="57" s="2" customFormat="1" ht="99" customHeight="1" spans="1:16">
      <c r="A57" s="10">
        <v>54</v>
      </c>
      <c r="B57" s="11">
        <v>23197041</v>
      </c>
      <c r="C57" s="11" t="s">
        <v>124</v>
      </c>
      <c r="D57" s="15">
        <v>50</v>
      </c>
      <c r="E57" s="15">
        <v>22</v>
      </c>
      <c r="F57" s="15">
        <v>0</v>
      </c>
      <c r="G57" s="16">
        <f t="shared" si="3"/>
        <v>72</v>
      </c>
      <c r="H57" s="12">
        <f t="shared" si="4"/>
        <v>72</v>
      </c>
      <c r="I57" s="10">
        <f t="shared" si="5"/>
        <v>2</v>
      </c>
      <c r="J57" s="30" t="s">
        <v>335</v>
      </c>
      <c r="K57" s="30"/>
      <c r="L57" s="30"/>
      <c r="M57" s="30"/>
      <c r="N57" s="30"/>
      <c r="O57" s="10"/>
      <c r="P57" s="31" t="s">
        <v>88</v>
      </c>
    </row>
    <row r="58" s="2" customFormat="1" ht="50" customHeight="1" spans="1:16">
      <c r="A58" s="10">
        <v>55</v>
      </c>
      <c r="B58" s="11">
        <v>23197043</v>
      </c>
      <c r="C58" s="11" t="s">
        <v>125</v>
      </c>
      <c r="D58" s="15">
        <v>50</v>
      </c>
      <c r="E58" s="15">
        <v>4</v>
      </c>
      <c r="F58" s="15">
        <v>0</v>
      </c>
      <c r="G58" s="16">
        <f t="shared" si="3"/>
        <v>54</v>
      </c>
      <c r="H58" s="12">
        <f t="shared" si="4"/>
        <v>54</v>
      </c>
      <c r="I58" s="10">
        <f t="shared" si="5"/>
        <v>33</v>
      </c>
      <c r="J58" s="30" t="s">
        <v>336</v>
      </c>
      <c r="K58" s="30"/>
      <c r="L58" s="30"/>
      <c r="M58" s="30"/>
      <c r="N58" s="30"/>
      <c r="O58" s="10"/>
      <c r="P58" s="31" t="s">
        <v>88</v>
      </c>
    </row>
    <row r="59" s="2" customFormat="1" ht="117" customHeight="1" spans="1:16">
      <c r="A59" s="10">
        <v>56</v>
      </c>
      <c r="B59" s="11">
        <v>23197045</v>
      </c>
      <c r="C59" s="11" t="s">
        <v>127</v>
      </c>
      <c r="D59" s="15">
        <v>50</v>
      </c>
      <c r="E59" s="15">
        <v>9</v>
      </c>
      <c r="F59" s="15">
        <v>0</v>
      </c>
      <c r="G59" s="16">
        <f t="shared" si="3"/>
        <v>59</v>
      </c>
      <c r="H59" s="12">
        <f t="shared" si="4"/>
        <v>59</v>
      </c>
      <c r="I59" s="10">
        <f t="shared" si="5"/>
        <v>14</v>
      </c>
      <c r="J59" s="30" t="s">
        <v>337</v>
      </c>
      <c r="K59" s="30"/>
      <c r="L59" s="30"/>
      <c r="M59" s="30"/>
      <c r="N59" s="30"/>
      <c r="O59" s="10"/>
      <c r="P59" s="31" t="s">
        <v>88</v>
      </c>
    </row>
    <row r="60" ht="36" customHeight="1" spans="1:16">
      <c r="A60" s="7">
        <v>57</v>
      </c>
      <c r="B60" s="8">
        <v>23197048</v>
      </c>
      <c r="C60" s="8" t="s">
        <v>129</v>
      </c>
      <c r="D60" s="15">
        <v>50</v>
      </c>
      <c r="E60" s="15">
        <v>0</v>
      </c>
      <c r="F60" s="15">
        <v>0</v>
      </c>
      <c r="G60" s="16">
        <f t="shared" si="3"/>
        <v>50</v>
      </c>
      <c r="H60" s="9">
        <f t="shared" si="4"/>
        <v>50</v>
      </c>
      <c r="I60" s="7">
        <f t="shared" si="5"/>
        <v>52</v>
      </c>
      <c r="J60" s="30" t="s">
        <v>20</v>
      </c>
      <c r="K60" s="30"/>
      <c r="L60" s="30"/>
      <c r="M60" s="30"/>
      <c r="N60" s="30"/>
      <c r="O60" s="7"/>
      <c r="P60" s="32" t="s">
        <v>88</v>
      </c>
    </row>
    <row r="61" s="2" customFormat="1" ht="50" customHeight="1" spans="1:16">
      <c r="A61" s="10">
        <v>58</v>
      </c>
      <c r="B61" s="11">
        <v>23197049</v>
      </c>
      <c r="C61" s="11" t="s">
        <v>131</v>
      </c>
      <c r="D61" s="15">
        <v>50</v>
      </c>
      <c r="E61" s="15">
        <v>13</v>
      </c>
      <c r="F61" s="15">
        <v>0</v>
      </c>
      <c r="G61" s="16">
        <f t="shared" si="3"/>
        <v>63</v>
      </c>
      <c r="H61" s="12">
        <f t="shared" si="4"/>
        <v>63</v>
      </c>
      <c r="I61" s="10">
        <f t="shared" si="5"/>
        <v>9</v>
      </c>
      <c r="J61" s="30" t="s">
        <v>338</v>
      </c>
      <c r="K61" s="30"/>
      <c r="L61" s="30"/>
      <c r="M61" s="30"/>
      <c r="N61" s="30"/>
      <c r="O61" s="10"/>
      <c r="P61" s="31" t="s">
        <v>88</v>
      </c>
    </row>
    <row r="62" ht="24" customHeight="1" spans="1:16">
      <c r="A62" s="7">
        <v>59</v>
      </c>
      <c r="B62" s="8">
        <v>23197052</v>
      </c>
      <c r="C62" s="8" t="s">
        <v>133</v>
      </c>
      <c r="D62" s="15">
        <v>50</v>
      </c>
      <c r="E62" s="15">
        <v>0</v>
      </c>
      <c r="F62" s="15">
        <v>0</v>
      </c>
      <c r="G62" s="16">
        <f t="shared" si="3"/>
        <v>50</v>
      </c>
      <c r="H62" s="9">
        <f t="shared" si="4"/>
        <v>50</v>
      </c>
      <c r="I62" s="7">
        <f t="shared" si="5"/>
        <v>52</v>
      </c>
      <c r="J62" s="30" t="s">
        <v>20</v>
      </c>
      <c r="K62" s="30"/>
      <c r="L62" s="30"/>
      <c r="M62" s="30"/>
      <c r="N62" s="30"/>
      <c r="O62" s="7"/>
      <c r="P62" s="32" t="s">
        <v>88</v>
      </c>
    </row>
    <row r="63" s="2" customFormat="1" ht="115" customHeight="1" spans="1:16">
      <c r="A63" s="10">
        <v>60</v>
      </c>
      <c r="B63" s="11">
        <v>23197054</v>
      </c>
      <c r="C63" s="11" t="s">
        <v>134</v>
      </c>
      <c r="D63" s="15">
        <v>50</v>
      </c>
      <c r="E63" s="15">
        <v>16</v>
      </c>
      <c r="F63" s="15">
        <v>0</v>
      </c>
      <c r="G63" s="16">
        <f t="shared" si="3"/>
        <v>66</v>
      </c>
      <c r="H63" s="12">
        <f t="shared" si="4"/>
        <v>66</v>
      </c>
      <c r="I63" s="10">
        <f t="shared" si="5"/>
        <v>5</v>
      </c>
      <c r="J63" s="30" t="s">
        <v>339</v>
      </c>
      <c r="K63" s="30"/>
      <c r="L63" s="30"/>
      <c r="M63" s="30"/>
      <c r="N63" s="30"/>
      <c r="O63" s="10"/>
      <c r="P63" s="31" t="s">
        <v>88</v>
      </c>
    </row>
    <row r="64" s="2" customFormat="1" ht="50" customHeight="1" spans="1:16">
      <c r="A64" s="10">
        <v>61</v>
      </c>
      <c r="B64" s="11">
        <v>23197056</v>
      </c>
      <c r="C64" s="11" t="s">
        <v>136</v>
      </c>
      <c r="D64" s="15">
        <v>50</v>
      </c>
      <c r="E64" s="15">
        <v>5</v>
      </c>
      <c r="F64" s="15">
        <v>0</v>
      </c>
      <c r="G64" s="16">
        <f t="shared" si="3"/>
        <v>55</v>
      </c>
      <c r="H64" s="12">
        <f t="shared" si="4"/>
        <v>55</v>
      </c>
      <c r="I64" s="10">
        <f t="shared" si="5"/>
        <v>27</v>
      </c>
      <c r="J64" s="30" t="s">
        <v>340</v>
      </c>
      <c r="K64" s="30"/>
      <c r="L64" s="30"/>
      <c r="M64" s="30"/>
      <c r="N64" s="30"/>
      <c r="O64" s="10"/>
      <c r="P64" s="31" t="s">
        <v>88</v>
      </c>
    </row>
    <row r="65" ht="24" customHeight="1" spans="1:16">
      <c r="A65" s="7">
        <v>62</v>
      </c>
      <c r="B65" s="8">
        <v>23197057</v>
      </c>
      <c r="C65" s="8" t="s">
        <v>138</v>
      </c>
      <c r="D65" s="15">
        <v>50</v>
      </c>
      <c r="E65" s="15">
        <v>0</v>
      </c>
      <c r="F65" s="15">
        <v>0</v>
      </c>
      <c r="G65" s="16">
        <f t="shared" si="3"/>
        <v>50</v>
      </c>
      <c r="H65" s="9">
        <f t="shared" si="4"/>
        <v>50</v>
      </c>
      <c r="I65" s="7">
        <f t="shared" si="5"/>
        <v>52</v>
      </c>
      <c r="J65" s="30" t="s">
        <v>20</v>
      </c>
      <c r="K65" s="30"/>
      <c r="L65" s="30"/>
      <c r="M65" s="30"/>
      <c r="N65" s="30"/>
      <c r="O65" s="7"/>
      <c r="P65" s="32" t="s">
        <v>88</v>
      </c>
    </row>
    <row r="66" s="2" customFormat="1" ht="50" customHeight="1" spans="1:16">
      <c r="A66" s="10">
        <v>63</v>
      </c>
      <c r="B66" s="11">
        <v>23197061</v>
      </c>
      <c r="C66" s="11" t="s">
        <v>139</v>
      </c>
      <c r="D66" s="15">
        <v>50</v>
      </c>
      <c r="E66" s="15">
        <v>14</v>
      </c>
      <c r="F66" s="15">
        <v>0</v>
      </c>
      <c r="G66" s="16">
        <f t="shared" si="3"/>
        <v>64</v>
      </c>
      <c r="H66" s="12">
        <f t="shared" si="4"/>
        <v>64</v>
      </c>
      <c r="I66" s="10">
        <f t="shared" si="5"/>
        <v>8</v>
      </c>
      <c r="J66" s="30" t="s">
        <v>341</v>
      </c>
      <c r="K66" s="30"/>
      <c r="L66" s="30"/>
      <c r="M66" s="30"/>
      <c r="N66" s="30"/>
      <c r="O66" s="10"/>
      <c r="P66" s="31" t="s">
        <v>88</v>
      </c>
    </row>
    <row r="67" s="2" customFormat="1" ht="50" customHeight="1" spans="1:16">
      <c r="A67" s="10">
        <v>64</v>
      </c>
      <c r="B67" s="11">
        <v>23197063</v>
      </c>
      <c r="C67" s="11" t="s">
        <v>140</v>
      </c>
      <c r="D67" s="15">
        <v>50</v>
      </c>
      <c r="E67" s="15">
        <v>3</v>
      </c>
      <c r="F67" s="15">
        <v>0</v>
      </c>
      <c r="G67" s="16">
        <f t="shared" si="3"/>
        <v>53</v>
      </c>
      <c r="H67" s="12">
        <f t="shared" si="4"/>
        <v>53</v>
      </c>
      <c r="I67" s="10">
        <f t="shared" si="5"/>
        <v>35</v>
      </c>
      <c r="J67" s="30" t="s">
        <v>342</v>
      </c>
      <c r="K67" s="30"/>
      <c r="L67" s="30"/>
      <c r="M67" s="30"/>
      <c r="N67" s="30"/>
      <c r="O67" s="10"/>
      <c r="P67" s="31" t="s">
        <v>88</v>
      </c>
    </row>
    <row r="69" ht="45" customHeight="1" spans="4:10">
      <c r="D69" s="3" t="s">
        <v>142</v>
      </c>
      <c r="G69" s="5" t="s">
        <v>143</v>
      </c>
      <c r="H69" s="5"/>
      <c r="I69" s="5"/>
      <c r="J69" s="5"/>
    </row>
  </sheetData>
  <mergeCells count="68">
    <mergeCell ref="A1:P1"/>
    <mergeCell ref="A2:D2"/>
    <mergeCell ref="J3:N3"/>
    <mergeCell ref="J4:N4"/>
    <mergeCell ref="J5:N5"/>
    <mergeCell ref="J6:N6"/>
    <mergeCell ref="J7:N7"/>
    <mergeCell ref="J8:N8"/>
    <mergeCell ref="J9:N9"/>
    <mergeCell ref="J10:N10"/>
    <mergeCell ref="J11:N11"/>
    <mergeCell ref="J12:N12"/>
    <mergeCell ref="J13:N13"/>
    <mergeCell ref="J14:N14"/>
    <mergeCell ref="J15:N15"/>
    <mergeCell ref="J16:N16"/>
    <mergeCell ref="J17:N17"/>
    <mergeCell ref="J18:N18"/>
    <mergeCell ref="J19:N19"/>
    <mergeCell ref="J20:N20"/>
    <mergeCell ref="J21:N21"/>
    <mergeCell ref="J22:N22"/>
    <mergeCell ref="J23:N23"/>
    <mergeCell ref="J24:N24"/>
    <mergeCell ref="J25:N25"/>
    <mergeCell ref="J26:N26"/>
    <mergeCell ref="J27:N27"/>
    <mergeCell ref="J28:N28"/>
    <mergeCell ref="J29:N29"/>
    <mergeCell ref="J30:N30"/>
    <mergeCell ref="J31:N31"/>
    <mergeCell ref="J32:N32"/>
    <mergeCell ref="J33:N33"/>
    <mergeCell ref="J34:N34"/>
    <mergeCell ref="J35:N35"/>
    <mergeCell ref="J36:N36"/>
    <mergeCell ref="J37:N37"/>
    <mergeCell ref="J38:N38"/>
    <mergeCell ref="J39:N39"/>
    <mergeCell ref="J40:N40"/>
    <mergeCell ref="J41:N41"/>
    <mergeCell ref="J42:N42"/>
    <mergeCell ref="J43:N43"/>
    <mergeCell ref="J44:N44"/>
    <mergeCell ref="J45:N45"/>
    <mergeCell ref="J46:N46"/>
    <mergeCell ref="J47:N47"/>
    <mergeCell ref="J48:N48"/>
    <mergeCell ref="J49:N49"/>
    <mergeCell ref="J50:N50"/>
    <mergeCell ref="J51:N51"/>
    <mergeCell ref="J52:N52"/>
    <mergeCell ref="J53:N53"/>
    <mergeCell ref="J54:N54"/>
    <mergeCell ref="J55:N55"/>
    <mergeCell ref="J56:N56"/>
    <mergeCell ref="J57:N57"/>
    <mergeCell ref="J58:N58"/>
    <mergeCell ref="J59:N59"/>
    <mergeCell ref="J60:N60"/>
    <mergeCell ref="J61:N61"/>
    <mergeCell ref="J62:N62"/>
    <mergeCell ref="J63:N63"/>
    <mergeCell ref="J64:N64"/>
    <mergeCell ref="J65:N65"/>
    <mergeCell ref="J66:N66"/>
    <mergeCell ref="J67:N67"/>
    <mergeCell ref="G69:J69"/>
  </mergeCells>
  <conditionalFormatting sqref="C4">
    <cfRule type="duplicateValues" dxfId="0" priority="93"/>
  </conditionalFormatting>
  <conditionalFormatting sqref="C5">
    <cfRule type="duplicateValues" dxfId="0" priority="92"/>
  </conditionalFormatting>
  <conditionalFormatting sqref="C6">
    <cfRule type="duplicateValues" dxfId="0" priority="91"/>
  </conditionalFormatting>
  <conditionalFormatting sqref="C7">
    <cfRule type="duplicateValues" dxfId="0" priority="90"/>
  </conditionalFormatting>
  <conditionalFormatting sqref="C8">
    <cfRule type="duplicateValues" dxfId="0" priority="89"/>
  </conditionalFormatting>
  <conditionalFormatting sqref="C9">
    <cfRule type="duplicateValues" dxfId="0" priority="88"/>
  </conditionalFormatting>
  <conditionalFormatting sqref="C10">
    <cfRule type="duplicateValues" dxfId="0" priority="87"/>
  </conditionalFormatting>
  <conditionalFormatting sqref="C11">
    <cfRule type="duplicateValues" dxfId="0" priority="86"/>
  </conditionalFormatting>
  <conditionalFormatting sqref="C12">
    <cfRule type="duplicateValues" dxfId="0" priority="85"/>
  </conditionalFormatting>
  <conditionalFormatting sqref="C13">
    <cfRule type="duplicateValues" dxfId="0" priority="84"/>
  </conditionalFormatting>
  <conditionalFormatting sqref="C14">
    <cfRule type="duplicateValues" dxfId="0" priority="83"/>
  </conditionalFormatting>
  <conditionalFormatting sqref="C15">
    <cfRule type="duplicateValues" dxfId="0" priority="82"/>
  </conditionalFormatting>
  <conditionalFormatting sqref="C16">
    <cfRule type="duplicateValues" dxfId="0" priority="81"/>
  </conditionalFormatting>
  <conditionalFormatting sqref="C17">
    <cfRule type="duplicateValues" dxfId="0" priority="80"/>
  </conditionalFormatting>
  <conditionalFormatting sqref="C18">
    <cfRule type="duplicateValues" dxfId="0" priority="79"/>
  </conditionalFormatting>
  <conditionalFormatting sqref="C19">
    <cfRule type="duplicateValues" dxfId="0" priority="78"/>
  </conditionalFormatting>
  <conditionalFormatting sqref="C20">
    <cfRule type="duplicateValues" dxfId="0" priority="77"/>
  </conditionalFormatting>
  <conditionalFormatting sqref="C21">
    <cfRule type="duplicateValues" dxfId="0" priority="76"/>
  </conditionalFormatting>
  <conditionalFormatting sqref="C22">
    <cfRule type="duplicateValues" dxfId="0" priority="75"/>
  </conditionalFormatting>
  <conditionalFormatting sqref="C23">
    <cfRule type="duplicateValues" dxfId="0" priority="74"/>
  </conditionalFormatting>
  <conditionalFormatting sqref="C24">
    <cfRule type="duplicateValues" dxfId="0" priority="73"/>
  </conditionalFormatting>
  <conditionalFormatting sqref="C25">
    <cfRule type="duplicateValues" dxfId="0" priority="72"/>
  </conditionalFormatting>
  <conditionalFormatting sqref="C26">
    <cfRule type="duplicateValues" dxfId="0" priority="71"/>
  </conditionalFormatting>
  <conditionalFormatting sqref="C27">
    <cfRule type="duplicateValues" dxfId="0" priority="70"/>
  </conditionalFormatting>
  <conditionalFormatting sqref="C28">
    <cfRule type="duplicateValues" dxfId="0" priority="69"/>
  </conditionalFormatting>
  <conditionalFormatting sqref="C29">
    <cfRule type="duplicateValues" dxfId="0" priority="68"/>
  </conditionalFormatting>
  <conditionalFormatting sqref="C30">
    <cfRule type="duplicateValues" dxfId="0" priority="67"/>
  </conditionalFormatting>
  <conditionalFormatting sqref="C31">
    <cfRule type="duplicateValues" dxfId="0" priority="66"/>
  </conditionalFormatting>
  <conditionalFormatting sqref="C32">
    <cfRule type="duplicateValues" dxfId="0" priority="65"/>
  </conditionalFormatting>
  <conditionalFormatting sqref="C33">
    <cfRule type="duplicateValues" dxfId="0" priority="64"/>
  </conditionalFormatting>
  <conditionalFormatting sqref="C34">
    <cfRule type="duplicateValues" dxfId="0" priority="63"/>
  </conditionalFormatting>
  <conditionalFormatting sqref="C35">
    <cfRule type="duplicateValues" dxfId="0" priority="62"/>
  </conditionalFormatting>
  <conditionalFormatting sqref="C36">
    <cfRule type="duplicateValues" dxfId="0" priority="61"/>
  </conditionalFormatting>
  <conditionalFormatting sqref="C37">
    <cfRule type="duplicateValues" dxfId="0" priority="60"/>
  </conditionalFormatting>
  <conditionalFormatting sqref="C38">
    <cfRule type="duplicateValues" dxfId="0" priority="59"/>
  </conditionalFormatting>
  <conditionalFormatting sqref="C39">
    <cfRule type="duplicateValues" dxfId="0" priority="58"/>
  </conditionalFormatting>
  <conditionalFormatting sqref="C40">
    <cfRule type="duplicateValues" dxfId="0" priority="57"/>
  </conditionalFormatting>
  <conditionalFormatting sqref="C41">
    <cfRule type="duplicateValues" dxfId="0" priority="56"/>
  </conditionalFormatting>
  <conditionalFormatting sqref="C42">
    <cfRule type="duplicateValues" dxfId="0" priority="55"/>
  </conditionalFormatting>
  <conditionalFormatting sqref="C43">
    <cfRule type="duplicateValues" dxfId="0" priority="54"/>
  </conditionalFormatting>
  <conditionalFormatting sqref="C44">
    <cfRule type="duplicateValues" dxfId="0" priority="53"/>
  </conditionalFormatting>
  <conditionalFormatting sqref="C45">
    <cfRule type="duplicateValues" dxfId="0" priority="52"/>
  </conditionalFormatting>
  <conditionalFormatting sqref="C46">
    <cfRule type="duplicateValues" dxfId="0" priority="51"/>
  </conditionalFormatting>
  <conditionalFormatting sqref="C47">
    <cfRule type="duplicateValues" dxfId="0" priority="50"/>
  </conditionalFormatting>
  <conditionalFormatting sqref="C48">
    <cfRule type="duplicateValues" dxfId="0" priority="49"/>
  </conditionalFormatting>
  <conditionalFormatting sqref="C49">
    <cfRule type="duplicateValues" dxfId="0" priority="48"/>
  </conditionalFormatting>
  <conditionalFormatting sqref="C50">
    <cfRule type="duplicateValues" dxfId="0" priority="47"/>
  </conditionalFormatting>
  <conditionalFormatting sqref="C51">
    <cfRule type="duplicateValues" dxfId="0" priority="46"/>
  </conditionalFormatting>
  <conditionalFormatting sqref="C52">
    <cfRule type="duplicateValues" dxfId="0" priority="45"/>
  </conditionalFormatting>
  <conditionalFormatting sqref="C53">
    <cfRule type="duplicateValues" dxfId="0" priority="44"/>
  </conditionalFormatting>
  <conditionalFormatting sqref="C54">
    <cfRule type="duplicateValues" dxfId="0" priority="43"/>
  </conditionalFormatting>
  <conditionalFormatting sqref="C55">
    <cfRule type="duplicateValues" dxfId="0" priority="42"/>
  </conditionalFormatting>
  <conditionalFormatting sqref="C56">
    <cfRule type="duplicateValues" dxfId="0" priority="41"/>
  </conditionalFormatting>
  <conditionalFormatting sqref="C57">
    <cfRule type="duplicateValues" dxfId="0" priority="40"/>
  </conditionalFormatting>
  <conditionalFormatting sqref="C58">
    <cfRule type="duplicateValues" dxfId="0" priority="39"/>
  </conditionalFormatting>
  <conditionalFormatting sqref="C59">
    <cfRule type="duplicateValues" dxfId="0" priority="38"/>
  </conditionalFormatting>
  <conditionalFormatting sqref="C60">
    <cfRule type="duplicateValues" dxfId="0" priority="37"/>
  </conditionalFormatting>
  <conditionalFormatting sqref="C61">
    <cfRule type="duplicateValues" dxfId="0" priority="36"/>
  </conditionalFormatting>
  <conditionalFormatting sqref="C62">
    <cfRule type="duplicateValues" dxfId="0" priority="35"/>
  </conditionalFormatting>
  <conditionalFormatting sqref="C63">
    <cfRule type="duplicateValues" dxfId="0" priority="34"/>
  </conditionalFormatting>
  <conditionalFormatting sqref="C64">
    <cfRule type="duplicateValues" dxfId="0" priority="33"/>
  </conditionalFormatting>
  <conditionalFormatting sqref="C65">
    <cfRule type="duplicateValues" dxfId="0" priority="32"/>
  </conditionalFormatting>
  <conditionalFormatting sqref="C66">
    <cfRule type="duplicateValues" dxfId="0" priority="31"/>
  </conditionalFormatting>
  <conditionalFormatting sqref="C67">
    <cfRule type="duplicateValues" dxfId="0" priority="30"/>
  </conditionalFormatting>
  <conditionalFormatting sqref="B37:B67">
    <cfRule type="duplicateValues" dxfId="0" priority="138"/>
  </conditionalFormatting>
  <conditionalFormatting sqref="C37:C67">
    <cfRule type="duplicateValues" dxfId="0" priority="29"/>
    <cfRule type="duplicateValues" dxfId="0" priority="28"/>
  </conditionalFormatting>
  <pageMargins left="0.75" right="0.75" top="1" bottom="1" header="0.5" footer="0.5"/>
  <pageSetup paperSize="9" scale="7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综合素质测评成绩</vt:lpstr>
      <vt:lpstr>智育测评</vt:lpstr>
      <vt:lpstr>德育测评</vt:lpstr>
      <vt:lpstr>文体测评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Crystal Grace</cp:lastModifiedBy>
  <dcterms:created xsi:type="dcterms:W3CDTF">2022-09-13T06:51:00Z</dcterms:created>
  <dcterms:modified xsi:type="dcterms:W3CDTF">2024-09-10T02:15:00Z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81E503BFAE7B4081BCCDFC3CD2314B64_13</vt:lpwstr>
  </property>
  <property fmtid="{D5CDD505-2E9C-101B-9397-08002B2CF9AE}" pid="3" name="KSOProductBuildVer">
    <vt:lpwstr>2052-12.1.0.17857</vt:lpwstr>
  </property>
</Properties>
</file>