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activeTab="3"/>
  </bookViews>
  <sheets>
    <sheet name="综合素质测评成绩" sheetId="1" r:id="rId1"/>
    <sheet name="智育测评" sheetId="2" r:id="rId2"/>
    <sheet name="德育测评" sheetId="4" r:id="rId3"/>
    <sheet name="文体测评"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<sst xmlns="http://schemas.openxmlformats.org/spreadsheetml/2006/main" count="196" uniqueCount="62">
  <si>
    <t>数学与系统科学学院本科学生2023-2024学年 综合素质测评结果（2023级师范二学位）</t>
  </si>
  <si>
    <t>（学院盖章）</t>
  </si>
  <si>
    <t>序号</t>
  </si>
  <si>
    <t>学号</t>
  </si>
  <si>
    <t>姓名</t>
  </si>
  <si>
    <t>智育测评得分</t>
  </si>
  <si>
    <t>智育排名</t>
  </si>
  <si>
    <t>德育测评得分</t>
  </si>
  <si>
    <t>德育排名</t>
  </si>
  <si>
    <t>文体测评得分</t>
  </si>
  <si>
    <t>文体排名</t>
  </si>
  <si>
    <t>综合素质测评总分</t>
  </si>
  <si>
    <t>综合素质测评排名</t>
  </si>
  <si>
    <t>绩点</t>
  </si>
  <si>
    <t>四级成绩</t>
  </si>
  <si>
    <t>是否有挂科</t>
  </si>
  <si>
    <t>本人签字</t>
  </si>
  <si>
    <t>备注</t>
  </si>
  <si>
    <t>王诗雯</t>
  </si>
  <si>
    <t>是</t>
  </si>
  <si>
    <t>刘伊婷</t>
  </si>
  <si>
    <t>任君怡</t>
  </si>
  <si>
    <t>否</t>
  </si>
  <si>
    <t>赵响</t>
  </si>
  <si>
    <t>宋令聪</t>
  </si>
  <si>
    <t>无</t>
  </si>
  <si>
    <t>王舒一</t>
  </si>
  <si>
    <t>刘思彤</t>
  </si>
  <si>
    <t>吴爽</t>
  </si>
  <si>
    <t>陈中一</t>
  </si>
  <si>
    <t>王瑞琦</t>
  </si>
  <si>
    <t>郇靓</t>
  </si>
  <si>
    <t>辛子怡</t>
  </si>
  <si>
    <t>韩光</t>
  </si>
  <si>
    <t>刘嘉慧</t>
  </si>
  <si>
    <t>朱梓嘉</t>
  </si>
  <si>
    <t>李雨锜</t>
  </si>
  <si>
    <t>辅导员：吉莹</t>
  </si>
  <si>
    <t>院综合素质测评工作领导小组组长</t>
  </si>
  <si>
    <t>数学与系统科学学院本科学生2023-2024学年 综合素质测评结果 智育测评成绩（2023级师范二学位）</t>
  </si>
  <si>
    <t>基础分（学分加权平均分）</t>
  </si>
  <si>
    <t>奖励分</t>
  </si>
  <si>
    <t>总分</t>
  </si>
  <si>
    <t>智育测评排名</t>
  </si>
  <si>
    <t>奖励分、扣分明细</t>
  </si>
  <si>
    <t>数学与系统科学学院本科学生2023-2024学年 综合素质测评结果 德育测评成绩（2023级师范二学位）</t>
  </si>
  <si>
    <t>基础分（满分60）</t>
  </si>
  <si>
    <t>奖励分（满分40）</t>
  </si>
  <si>
    <t>扣分</t>
  </si>
  <si>
    <t>德育测评排名</t>
  </si>
  <si>
    <t>1.2308学习委员(数学与系统科学学院，2023-2024学年)+2</t>
  </si>
  <si>
    <t>1.2308班长(数学与系统科学学院，2023-2024学年) +4
2.“返家乡”社会实践（共青团元宝区委员会，2024.2.27）+0.5</t>
  </si>
  <si>
    <t>1.2308团支书(数学与系统科学学院，2023-2024学年)+4
2.第十二届中小学数学创新应用科普活动志愿服务（辽宁省科技创新与人才培养研究会，2024.1.3）＋0.5分</t>
  </si>
  <si>
    <t>1.2308生活委员(数学与系统科学学院，2023-2024学年)+2
2.第十二届中小学数学创新应用科普活动志愿服务(辽宁省科技创新与人才培养研究会，2023.12.22) ＋0.5分</t>
  </si>
  <si>
    <t xml:space="preserve">1.2308学习委员(数学与系统科学学院，2023-2024学年)+2
2.第十二届中小学数学创新应用科普活动志愿服务（辽宁省科技创新与人才培养研究会，2024.1.3）＋0.5分
3.校团委抖音节粮线上志愿活动（数学与系统科学学院，2024.8.6）＋0.5分
</t>
  </si>
  <si>
    <t>数学与系统科学学院本科学生2023-2024学年 综合素质测评结果 文体测评成绩（2023级师范二学位）</t>
  </si>
  <si>
    <t>基础分（满分50）</t>
  </si>
  <si>
    <t>奖励分（满分50）</t>
  </si>
  <si>
    <t>文体测评排名</t>
  </si>
  <si>
    <t>1.沈阳师范大学“友谊杯”乒乓球混合团体比赛优秀奖（沈阳师范大学乒乓球社团，2024.4.13）＋1分</t>
  </si>
  <si>
    <t>1.沈阳师范大学第十九届体育健身运动大会普通学生男子组协力云梯比赛第八名（沈阳师范大学体育运动委员会，2023.9.26-9.27）+2</t>
  </si>
  <si>
    <t>1.沈阳师范大学“迎新杯”乒乓球女子单打比赛优秀奖（沈阳师范大学乒乓球社团，2023.11.9）+1
2.沈阳师范大学数学与系统科学学院大学生职业生涯规划大赛初赛一等奖（沈阳师范大学数学与系统科学学院，2023.12）+5
3.沈阳师范大学数学与系统科学学院世界读书日海报征集活动三等奖（沈阳师范大学数学与系统科学学院，2024.5）+3</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</si>
</sst>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0">
    <font>
      <sz val="11"/>
      <color theme="1"/>
      <name val="宋体"/>
      <charset val="134"/>
      <scheme val="minor"/>
    </font>
    <font>
      <b/>
      <sz val="14"/>
      <color theme="1"/>
      <name val="宋体"/>
      <charset val="134"/>
      <scheme val="minor"/>
    </font>
    <font>
      <sz val="12"/>
      <color theme="1"/>
      <name val="宋体"/>
      <charset val="134"/>
      <scheme val="minor"/>
    </font>
    <font>
      <sz val="14"/>
      <color theme="1"/>
      <name val="宋体"/>
      <charset val="134"/>
      <scheme val="minor"/>
    </font>
    <font>
      <b/>
      <sz val="18"/>
      <color theme="1"/>
      <name val="宋体"/>
      <charset val="134"/>
      <scheme val="minor"/>
    </font>
    <font>
      <sz val="12"/>
      <color theme="1"/>
      <name val="宋体"/>
      <charset val="134"/>
    </font>
    <font>
      <sz val="12"/>
      <color rgb="FF000000"/>
      <name val="宋体"/>
      <charset val="134"/>
    </font>
    <font>
      <sz val="12"/>
      <name val="宋体"/>
      <charset val="134"/>
    </font>
    <font>
      <sz val="12"/>
      <name val="宋体"/>
      <charset val="134"/>
      <scheme val="minor"/>
    </font>
    <font>
      <b/>
      <sz val="18"/>
      <name val="宋体"/>
      <charset val="134"/>
      <scheme val="minor"/>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2">
    <xf numFmtId="0" fontId="0" fillId="0" borderId="0" xfId="0">
      <alignment vertical="center"/>
    </xf>
    <xf numFmtId="0" fontId="1" fillId="0" borderId="0" xfId="0" applyFont="1" applyFill="1" applyBorder="1" applyAlignment="1">
      <alignment vertical="center"/>
    </xf>
    <xf numFmtId="0" fontId="2"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4" fillId="0" borderId="0" xfId="0" applyFont="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176" fontId="7"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7" fillId="0" borderId="1" xfId="0" applyFont="1" applyFill="1" applyBorder="1">
      <alignment vertical="center"/>
    </xf>
    <xf numFmtId="0" fontId="5" fillId="0" borderId="1" xfId="0" applyFont="1" applyBorder="1">
      <alignment vertic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7" fillId="0" borderId="1" xfId="0" applyFont="1" applyBorder="1" applyAlignment="1">
      <alignment horizontal="center" vertical="center"/>
    </xf>
    <xf numFmtId="0" fontId="8" fillId="0" borderId="1" xfId="0" applyFont="1" applyFill="1" applyBorder="1" applyAlignment="1">
      <alignment horizontal="center" vertical="center"/>
    </xf>
    <xf numFmtId="176"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Font="1" applyFill="1" applyBorder="1">
      <alignment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6"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77"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Border="1" applyAlignment="1">
      <alignment horizontal="center" vertical="center"/>
    </xf>
    <xf numFmtId="0" fontId="1" fillId="0" borderId="0" xfId="0" applyFont="1" applyFill="1" applyBorder="1" applyAlignment="1">
      <alignment horizontal="center" vertical="center" wrapText="1"/>
    </xf>
    <xf numFmtId="176" fontId="2" fillId="0" borderId="1" xfId="0" applyNumberFormat="1" applyFont="1" applyBorder="1" applyAlignment="1">
      <alignment horizontal="center" vertical="center"/>
    </xf>
    <xf numFmtId="0" fontId="2"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1">
    <dxf>
      <font>
        <color rgb="FF9C0006"/>
      </font>
      <fill>
        <patternFill patternType="solid">
          <bgColor rgb="FFFFC7CE"/>
        </patternFill>
      </fill>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0"/>
  <sheetViews>
    <sheetView zoomScale="90" zoomScaleNormal="90" workbookViewId="0">
      <selection activeCell="A3" sqref="$A3:$XFD3"/>
    </sheetView>
  </sheetViews>
  <sheetFormatPr defaultColWidth="9" defaultRowHeight="18.75"/>
  <cols>
    <col min="1" max="1" width="6.375" style="4"/>
    <col min="2" max="2" width="10" style="4" customWidth="1"/>
    <col min="3" max="3" width="6.375" style="4" customWidth="1"/>
    <col min="4" max="7" width="11.25" style="4" customWidth="1"/>
    <col min="8" max="8" width="13.75" style="4" customWidth="1"/>
    <col min="9" max="9" width="11.25" style="4" customWidth="1"/>
    <col min="10" max="10" width="39.125" style="4" customWidth="1"/>
    <col min="11" max="11" width="21.875" style="4" customWidth="1"/>
    <col min="12" max="12" width="6.375" style="4" customWidth="1"/>
    <col min="13" max="13" width="11.25" style="4" customWidth="1"/>
    <col min="14" max="14" width="13.875" style="3" customWidth="1"/>
    <col min="15" max="15" width="11.25" style="4" customWidth="1"/>
    <col min="16" max="16" width="6.375" style="4" customWidth="1"/>
    <col min="17" max="16384" width="9" style="4"/>
  </cols>
  <sheetData>
    <row r="1" ht="48" customHeight="1" spans="1:16">
      <c r="A1" s="5" t="s">
        <v>0</v>
      </c>
      <c r="B1" s="5"/>
      <c r="C1" s="5"/>
      <c r="D1" s="5"/>
      <c r="E1" s="5"/>
      <c r="F1" s="5"/>
      <c r="G1" s="5"/>
      <c r="H1" s="5"/>
      <c r="I1" s="5"/>
      <c r="J1" s="5"/>
      <c r="K1" s="5"/>
      <c r="L1" s="5"/>
      <c r="M1" s="5"/>
      <c r="N1" s="5"/>
      <c r="O1" s="5"/>
      <c r="P1" s="5"/>
    </row>
    <row r="2" spans="1:4">
      <c r="A2" s="3" t="s">
        <v>1</v>
      </c>
      <c r="B2" s="3"/>
      <c r="C2" s="3"/>
      <c r="D2" s="3"/>
    </row>
    <row r="3" s="39" customFormat="1" ht="45" customHeight="1" spans="1:16">
      <c r="A3" s="7" t="s">
        <v>2</v>
      </c>
      <c r="B3" s="7" t="s">
        <v>3</v>
      </c>
      <c r="C3" s="7" t="s">
        <v>4</v>
      </c>
      <c r="D3" s="7" t="s">
        <v>5</v>
      </c>
      <c r="E3" s="7" t="s">
        <v>6</v>
      </c>
      <c r="F3" s="7" t="s">
        <v>7</v>
      </c>
      <c r="G3" s="7" t="s">
        <v>8</v>
      </c>
      <c r="H3" s="7" t="s">
        <v>9</v>
      </c>
      <c r="I3" s="7" t="s">
        <v>10</v>
      </c>
      <c r="J3" s="7" t="s">
        <v>11</v>
      </c>
      <c r="K3" s="7" t="s">
        <v>12</v>
      </c>
      <c r="L3" s="7" t="s">
        <v>13</v>
      </c>
      <c r="M3" s="7" t="s">
        <v>14</v>
      </c>
      <c r="N3" s="7" t="s">
        <v>15</v>
      </c>
      <c r="O3" s="7" t="s">
        <v>16</v>
      </c>
      <c r="P3" s="7" t="s">
        <v>17</v>
      </c>
    </row>
    <row r="4" ht="24" customHeight="1" spans="1:16">
      <c r="A4" s="8">
        <v>1</v>
      </c>
      <c r="B4" s="9">
        <v>23323002</v>
      </c>
      <c r="C4" s="9" t="s">
        <v>18</v>
      </c>
      <c r="D4" s="33">
        <v>71.85</v>
      </c>
      <c r="E4" s="38">
        <f>RANK(D4,D4:D19,0)</f>
        <v>11</v>
      </c>
      <c r="F4" s="40">
        <v>62</v>
      </c>
      <c r="G4" s="38">
        <f>RANK(F4,F4:F19,0)</f>
        <v>5</v>
      </c>
      <c r="H4" s="40">
        <v>50</v>
      </c>
      <c r="I4" s="38">
        <f>RANK(H4,H4:H19,0)</f>
        <v>4</v>
      </c>
      <c r="J4" s="40">
        <f t="shared" ref="J4:J19" si="0">PRODUCT(D4*0.7+F4*0.2+H4*0.1)</f>
        <v>67.695</v>
      </c>
      <c r="K4" s="38">
        <f>RANK(J4,J4:J19,0)</f>
        <v>10</v>
      </c>
      <c r="L4" s="38">
        <v>1.76</v>
      </c>
      <c r="M4" s="33">
        <v>425</v>
      </c>
      <c r="N4" s="33" t="s">
        <v>19</v>
      </c>
      <c r="O4" s="41"/>
      <c r="P4" s="41"/>
    </row>
    <row r="5" ht="24" customHeight="1" spans="1:16">
      <c r="A5" s="8">
        <v>2</v>
      </c>
      <c r="B5" s="9">
        <v>23323003</v>
      </c>
      <c r="C5" s="9" t="s">
        <v>20</v>
      </c>
      <c r="D5" s="33">
        <v>67.97</v>
      </c>
      <c r="E5" s="38">
        <f>RANK(D5,D4:D19,0)</f>
        <v>14</v>
      </c>
      <c r="F5" s="40">
        <v>60</v>
      </c>
      <c r="G5" s="38">
        <f>RANK(F5,F4:F19,0)</f>
        <v>6</v>
      </c>
      <c r="H5" s="40">
        <v>50</v>
      </c>
      <c r="I5" s="38">
        <f>RANK(H5,H4:H19,0)</f>
        <v>4</v>
      </c>
      <c r="J5" s="40">
        <f t="shared" si="0"/>
        <v>64.579</v>
      </c>
      <c r="K5" s="38">
        <f>RANK(J5,J4:J19,0)</f>
        <v>14</v>
      </c>
      <c r="L5" s="38">
        <v>1.4</v>
      </c>
      <c r="M5" s="33">
        <v>362</v>
      </c>
      <c r="N5" s="33" t="s">
        <v>19</v>
      </c>
      <c r="O5" s="41"/>
      <c r="P5" s="41"/>
    </row>
    <row r="6" ht="24" customHeight="1" spans="1:16">
      <c r="A6" s="8">
        <v>3</v>
      </c>
      <c r="B6" s="9">
        <v>23323008</v>
      </c>
      <c r="C6" s="9" t="s">
        <v>21</v>
      </c>
      <c r="D6" s="33">
        <v>88.26</v>
      </c>
      <c r="E6" s="38">
        <f>RANK(D6,D4:D19,0)</f>
        <v>2</v>
      </c>
      <c r="F6" s="40">
        <v>64.5</v>
      </c>
      <c r="G6" s="38">
        <f>RANK(F6,F4:F19,0)</f>
        <v>1</v>
      </c>
      <c r="H6" s="40">
        <v>50</v>
      </c>
      <c r="I6" s="38">
        <f>RANK(H6,H4:H19,0)</f>
        <v>4</v>
      </c>
      <c r="J6" s="40">
        <f t="shared" si="0"/>
        <v>79.682</v>
      </c>
      <c r="K6" s="38">
        <f>RANK(J6,J4:J19,0)</f>
        <v>1</v>
      </c>
      <c r="L6" s="38">
        <v>3.33</v>
      </c>
      <c r="M6" s="33">
        <v>427</v>
      </c>
      <c r="N6" s="33" t="s">
        <v>22</v>
      </c>
      <c r="O6" s="41"/>
      <c r="P6" s="41"/>
    </row>
    <row r="7" ht="24" customHeight="1" spans="1:16">
      <c r="A7" s="8">
        <v>4</v>
      </c>
      <c r="B7" s="9">
        <v>23323011</v>
      </c>
      <c r="C7" s="9" t="s">
        <v>23</v>
      </c>
      <c r="D7" s="33">
        <v>77.56</v>
      </c>
      <c r="E7" s="38">
        <f>RANK(D7,D4:D19,0)</f>
        <v>6</v>
      </c>
      <c r="F7" s="40">
        <v>64.5</v>
      </c>
      <c r="G7" s="38">
        <f>RANK(F7,F4:F19,0)</f>
        <v>1</v>
      </c>
      <c r="H7" s="40">
        <v>50</v>
      </c>
      <c r="I7" s="38">
        <f>RANK(H7,H4:H19,0)</f>
        <v>4</v>
      </c>
      <c r="J7" s="40">
        <f t="shared" si="0"/>
        <v>72.192</v>
      </c>
      <c r="K7" s="38">
        <f>RANK(J7,J4:J19,0)</f>
        <v>5</v>
      </c>
      <c r="L7" s="38">
        <v>2.38</v>
      </c>
      <c r="M7" s="33">
        <v>473</v>
      </c>
      <c r="N7" s="33" t="s">
        <v>19</v>
      </c>
      <c r="O7" s="41"/>
      <c r="P7" s="41"/>
    </row>
    <row r="8" ht="24" customHeight="1" spans="1:16">
      <c r="A8" s="8">
        <v>5</v>
      </c>
      <c r="B8" s="9">
        <v>23323015</v>
      </c>
      <c r="C8" s="9" t="s">
        <v>24</v>
      </c>
      <c r="D8" s="33">
        <v>78.4</v>
      </c>
      <c r="E8" s="38">
        <f>RANK(D8,D4:D19,0)</f>
        <v>5</v>
      </c>
      <c r="F8" s="40">
        <v>60</v>
      </c>
      <c r="G8" s="38">
        <f>RANK(F8,F4:F19,0)</f>
        <v>6</v>
      </c>
      <c r="H8" s="40">
        <v>50</v>
      </c>
      <c r="I8" s="38">
        <f>RANK(H8,H4:H19,0)</f>
        <v>4</v>
      </c>
      <c r="J8" s="40">
        <f t="shared" si="0"/>
        <v>71.88</v>
      </c>
      <c r="K8" s="38">
        <f>RANK(J8,J4:J19,0)</f>
        <v>6</v>
      </c>
      <c r="L8" s="38">
        <v>2.53</v>
      </c>
      <c r="M8" s="33" t="s">
        <v>25</v>
      </c>
      <c r="N8" s="33" t="s">
        <v>19</v>
      </c>
      <c r="O8" s="41"/>
      <c r="P8" s="41"/>
    </row>
    <row r="9" ht="24" customHeight="1" spans="1:16">
      <c r="A9" s="8">
        <v>6</v>
      </c>
      <c r="B9" s="9">
        <v>23323016</v>
      </c>
      <c r="C9" s="9" t="s">
        <v>26</v>
      </c>
      <c r="D9" s="33">
        <v>76.08</v>
      </c>
      <c r="E9" s="38">
        <f>RANK(D9,D4:D19,0)</f>
        <v>7</v>
      </c>
      <c r="F9" s="40">
        <v>60</v>
      </c>
      <c r="G9" s="38">
        <f>RANK(F9,F4:F19,0)</f>
        <v>6</v>
      </c>
      <c r="H9" s="40">
        <v>50</v>
      </c>
      <c r="I9" s="38">
        <f>RANK(H9,H4:H19,0)</f>
        <v>4</v>
      </c>
      <c r="J9" s="40">
        <f t="shared" si="0"/>
        <v>70.256</v>
      </c>
      <c r="K9" s="38">
        <f>RANK(J9,J4:J19,0)</f>
        <v>7</v>
      </c>
      <c r="L9" s="38">
        <v>2.13</v>
      </c>
      <c r="M9" s="33">
        <v>483</v>
      </c>
      <c r="N9" s="33" t="s">
        <v>22</v>
      </c>
      <c r="O9" s="41"/>
      <c r="P9" s="41"/>
    </row>
    <row r="10" ht="24" customHeight="1" spans="1:16">
      <c r="A10" s="8">
        <v>7</v>
      </c>
      <c r="B10" s="9">
        <v>23323017</v>
      </c>
      <c r="C10" s="9" t="s">
        <v>27</v>
      </c>
      <c r="D10" s="33">
        <v>71.53</v>
      </c>
      <c r="E10" s="38">
        <f>RANK(D10,D4:D19,0)</f>
        <v>12</v>
      </c>
      <c r="F10" s="40">
        <v>62.5</v>
      </c>
      <c r="G10" s="38">
        <f>RANK(F10,F4:F19,0)</f>
        <v>4</v>
      </c>
      <c r="H10" s="40">
        <v>51</v>
      </c>
      <c r="I10" s="38">
        <f>RANK(H10,H4:H19,0)</f>
        <v>3</v>
      </c>
      <c r="J10" s="40">
        <f t="shared" si="0"/>
        <v>67.671</v>
      </c>
      <c r="K10" s="38">
        <f>RANK(J10,J4:J19,0)</f>
        <v>11</v>
      </c>
      <c r="L10" s="38">
        <v>1.71</v>
      </c>
      <c r="M10" s="33">
        <v>467</v>
      </c>
      <c r="N10" s="33" t="s">
        <v>19</v>
      </c>
      <c r="O10" s="41"/>
      <c r="P10" s="41"/>
    </row>
    <row r="11" ht="24" customHeight="1" spans="1:16">
      <c r="A11" s="8">
        <v>8</v>
      </c>
      <c r="B11" s="9">
        <v>23323019</v>
      </c>
      <c r="C11" s="9" t="s">
        <v>28</v>
      </c>
      <c r="D11" s="33">
        <v>88.62</v>
      </c>
      <c r="E11" s="38">
        <f>RANK(D11,D4:D19,0)</f>
        <v>1</v>
      </c>
      <c r="F11" s="40">
        <v>60</v>
      </c>
      <c r="G11" s="38">
        <f>RANK(F11,F4:F19,0)</f>
        <v>6</v>
      </c>
      <c r="H11" s="40">
        <v>50</v>
      </c>
      <c r="I11" s="38">
        <f>RANK(H11,H4:H19,0)</f>
        <v>4</v>
      </c>
      <c r="J11" s="40">
        <f t="shared" si="0"/>
        <v>79.034</v>
      </c>
      <c r="K11" s="38">
        <f>RANK(J11,J4:J19,0)</f>
        <v>2</v>
      </c>
      <c r="L11" s="38">
        <v>3.28</v>
      </c>
      <c r="M11" s="33">
        <v>438</v>
      </c>
      <c r="N11" s="33" t="s">
        <v>22</v>
      </c>
      <c r="O11" s="41"/>
      <c r="P11" s="41"/>
    </row>
    <row r="12" ht="24" customHeight="1" spans="1:16">
      <c r="A12" s="8">
        <v>9</v>
      </c>
      <c r="B12" s="9">
        <v>23323025</v>
      </c>
      <c r="C12" s="9" t="s">
        <v>29</v>
      </c>
      <c r="D12" s="33">
        <v>81.83</v>
      </c>
      <c r="E12" s="38">
        <f>RANK(D12,D4:D19,0)</f>
        <v>4</v>
      </c>
      <c r="F12" s="40">
        <v>60</v>
      </c>
      <c r="G12" s="38">
        <f>RANK(F12,F4:F19,0)</f>
        <v>6</v>
      </c>
      <c r="H12" s="40">
        <v>50</v>
      </c>
      <c r="I12" s="38">
        <f>RANK(H12,H4:H19,0)</f>
        <v>4</v>
      </c>
      <c r="J12" s="40">
        <f t="shared" si="0"/>
        <v>74.281</v>
      </c>
      <c r="K12" s="38">
        <f>RANK(J12,J4:J19,0)</f>
        <v>4</v>
      </c>
      <c r="L12" s="38">
        <v>2.62</v>
      </c>
      <c r="M12" s="33">
        <v>473</v>
      </c>
      <c r="N12" s="33" t="s">
        <v>22</v>
      </c>
      <c r="O12" s="41"/>
      <c r="P12" s="41"/>
    </row>
    <row r="13" ht="24" customHeight="1" spans="1:16">
      <c r="A13" s="8">
        <v>10</v>
      </c>
      <c r="B13" s="9">
        <v>23323026</v>
      </c>
      <c r="C13" s="9" t="s">
        <v>30</v>
      </c>
      <c r="D13" s="33">
        <v>72.36</v>
      </c>
      <c r="E13" s="38">
        <f>RANK(D13,D4:D19,0)</f>
        <v>10</v>
      </c>
      <c r="F13" s="40">
        <v>60</v>
      </c>
      <c r="G13" s="38">
        <f>RANK(F13,F4:F19,0)</f>
        <v>6</v>
      </c>
      <c r="H13" s="40">
        <v>50</v>
      </c>
      <c r="I13" s="38">
        <f>RANK(H13,H4:H19,0)</f>
        <v>4</v>
      </c>
      <c r="J13" s="40">
        <f t="shared" si="0"/>
        <v>67.652</v>
      </c>
      <c r="K13" s="38">
        <f>RANK(J13,J4:J19,0)</f>
        <v>12</v>
      </c>
      <c r="L13" s="38">
        <v>1.81</v>
      </c>
      <c r="M13" s="33">
        <v>403</v>
      </c>
      <c r="N13" s="33" t="s">
        <v>19</v>
      </c>
      <c r="O13" s="41"/>
      <c r="P13" s="41"/>
    </row>
    <row r="14" ht="24" customHeight="1" spans="1:16">
      <c r="A14" s="8">
        <v>11</v>
      </c>
      <c r="B14" s="9">
        <v>23323027</v>
      </c>
      <c r="C14" s="9" t="s">
        <v>31</v>
      </c>
      <c r="D14" s="33">
        <v>82.43</v>
      </c>
      <c r="E14" s="38">
        <f>RANK(D14,D4:D19,0)</f>
        <v>3</v>
      </c>
      <c r="F14" s="40">
        <v>60</v>
      </c>
      <c r="G14" s="38">
        <f>RANK(F14,F4:F19,0)</f>
        <v>6</v>
      </c>
      <c r="H14" s="40">
        <v>50</v>
      </c>
      <c r="I14" s="38">
        <f>RANK(H14,H4:H19,0)</f>
        <v>4</v>
      </c>
      <c r="J14" s="40">
        <f t="shared" si="0"/>
        <v>74.701</v>
      </c>
      <c r="K14" s="38">
        <f>RANK(J14,J4:J19,0)</f>
        <v>3</v>
      </c>
      <c r="L14" s="38">
        <v>2.78</v>
      </c>
      <c r="M14" s="33">
        <v>489</v>
      </c>
      <c r="N14" s="33" t="s">
        <v>22</v>
      </c>
      <c r="O14" s="41"/>
      <c r="P14" s="41"/>
    </row>
    <row r="15" ht="24" customHeight="1" spans="1:16">
      <c r="A15" s="8">
        <v>12</v>
      </c>
      <c r="B15" s="9">
        <v>23323030</v>
      </c>
      <c r="C15" s="9" t="s">
        <v>32</v>
      </c>
      <c r="D15" s="33">
        <v>67.48</v>
      </c>
      <c r="E15" s="38">
        <f>RANK(D15,D4:D19,0)</f>
        <v>15</v>
      </c>
      <c r="F15" s="40">
        <v>60</v>
      </c>
      <c r="G15" s="38">
        <f>RANK(F15,F4:F19,0)</f>
        <v>6</v>
      </c>
      <c r="H15" s="40">
        <v>50</v>
      </c>
      <c r="I15" s="38">
        <f>RANK(H15,H4:H19,0)</f>
        <v>4</v>
      </c>
      <c r="J15" s="40">
        <f t="shared" si="0"/>
        <v>64.236</v>
      </c>
      <c r="K15" s="38">
        <f>RANK(J15,J4:J19,0)</f>
        <v>15</v>
      </c>
      <c r="L15" s="38">
        <v>1.36</v>
      </c>
      <c r="M15" s="33">
        <v>477</v>
      </c>
      <c r="N15" s="33" t="s">
        <v>19</v>
      </c>
      <c r="O15" s="41"/>
      <c r="P15" s="41"/>
    </row>
    <row r="16" ht="24" customHeight="1" spans="1:16">
      <c r="A16" s="8">
        <v>13</v>
      </c>
      <c r="B16" s="9">
        <v>23323031</v>
      </c>
      <c r="C16" s="9" t="s">
        <v>33</v>
      </c>
      <c r="D16" s="33">
        <v>71.29</v>
      </c>
      <c r="E16" s="38">
        <f>RANK(D16,D4:D19,0)</f>
        <v>13</v>
      </c>
      <c r="F16" s="40">
        <v>60</v>
      </c>
      <c r="G16" s="38">
        <f>RANK(F16,F4:F19,0)</f>
        <v>6</v>
      </c>
      <c r="H16" s="40">
        <v>52</v>
      </c>
      <c r="I16" s="38">
        <f>RANK(H16,H4:H19,0)</f>
        <v>2</v>
      </c>
      <c r="J16" s="40">
        <f t="shared" si="0"/>
        <v>67.103</v>
      </c>
      <c r="K16" s="38">
        <f>RANK(J16,J4:J19,0)</f>
        <v>13</v>
      </c>
      <c r="L16" s="38">
        <v>1.81</v>
      </c>
      <c r="M16" s="33">
        <v>443</v>
      </c>
      <c r="N16" s="33" t="s">
        <v>19</v>
      </c>
      <c r="O16" s="41"/>
      <c r="P16" s="41"/>
    </row>
    <row r="17" ht="24" customHeight="1" spans="1:16">
      <c r="A17" s="8">
        <v>14</v>
      </c>
      <c r="B17" s="9">
        <v>23323032</v>
      </c>
      <c r="C17" s="9" t="s">
        <v>34</v>
      </c>
      <c r="D17" s="33">
        <v>73.45</v>
      </c>
      <c r="E17" s="38">
        <f>RANK(D17,D4:D19,0)</f>
        <v>9</v>
      </c>
      <c r="F17" s="40">
        <v>63</v>
      </c>
      <c r="G17" s="38">
        <f>RANK(F17,F4:F19,0)</f>
        <v>3</v>
      </c>
      <c r="H17" s="40">
        <v>59</v>
      </c>
      <c r="I17" s="38">
        <f>RANK(H17,H4:H19,0)</f>
        <v>1</v>
      </c>
      <c r="J17" s="40">
        <f t="shared" si="0"/>
        <v>69.915</v>
      </c>
      <c r="K17" s="38">
        <f>RANK(J17,J4:J19,0)</f>
        <v>8</v>
      </c>
      <c r="L17" s="38">
        <v>1.98</v>
      </c>
      <c r="M17" s="33">
        <v>467</v>
      </c>
      <c r="N17" s="33" t="s">
        <v>19</v>
      </c>
      <c r="O17" s="41"/>
      <c r="P17" s="41"/>
    </row>
    <row r="18" ht="24" customHeight="1" spans="1:16">
      <c r="A18" s="8">
        <v>15</v>
      </c>
      <c r="B18" s="9">
        <v>23323033</v>
      </c>
      <c r="C18" s="9" t="s">
        <v>35</v>
      </c>
      <c r="D18" s="33">
        <v>74.21</v>
      </c>
      <c r="E18" s="38">
        <f>RANK(D18,D4:D19,0)</f>
        <v>8</v>
      </c>
      <c r="F18" s="40">
        <v>60</v>
      </c>
      <c r="G18" s="38">
        <f>RANK(F18,F4:F19,0)</f>
        <v>6</v>
      </c>
      <c r="H18" s="40">
        <v>50</v>
      </c>
      <c r="I18" s="38">
        <f>RANK(H18,H4:H19,0)</f>
        <v>4</v>
      </c>
      <c r="J18" s="40">
        <f t="shared" si="0"/>
        <v>68.947</v>
      </c>
      <c r="K18" s="38">
        <f>RANK(J18,J4:J19,0)</f>
        <v>9</v>
      </c>
      <c r="L18" s="38">
        <v>2</v>
      </c>
      <c r="M18" s="33">
        <v>418</v>
      </c>
      <c r="N18" s="33" t="s">
        <v>19</v>
      </c>
      <c r="O18" s="41"/>
      <c r="P18" s="41"/>
    </row>
    <row r="19" ht="24" customHeight="1" spans="1:16">
      <c r="A19" s="8">
        <v>16</v>
      </c>
      <c r="B19" s="9">
        <v>23323035</v>
      </c>
      <c r="C19" s="9" t="s">
        <v>36</v>
      </c>
      <c r="D19" s="33">
        <v>44.83</v>
      </c>
      <c r="E19" s="38">
        <f>RANK(D19,D4:D19,0)</f>
        <v>16</v>
      </c>
      <c r="F19" s="40">
        <v>60</v>
      </c>
      <c r="G19" s="38">
        <f>RANK(F19,F4:F19,0)</f>
        <v>6</v>
      </c>
      <c r="H19" s="40">
        <v>50</v>
      </c>
      <c r="I19" s="38">
        <f>RANK(H19,H4:H19,0)</f>
        <v>4</v>
      </c>
      <c r="J19" s="40">
        <f t="shared" si="0"/>
        <v>48.381</v>
      </c>
      <c r="K19" s="38">
        <f>RANK(J19,J4:J19,0)</f>
        <v>16</v>
      </c>
      <c r="L19" s="38">
        <v>0.84</v>
      </c>
      <c r="M19" s="33">
        <v>450</v>
      </c>
      <c r="N19" s="33" t="s">
        <v>19</v>
      </c>
      <c r="O19" s="41"/>
      <c r="P19" s="41"/>
    </row>
    <row r="20" ht="45" customHeight="1" spans="4:10">
      <c r="D20" s="4" t="s">
        <v>37</v>
      </c>
      <c r="G20" s="3" t="s">
        <v>38</v>
      </c>
      <c r="H20" s="3"/>
      <c r="I20" s="3"/>
      <c r="J20" s="3"/>
    </row>
  </sheetData>
  <mergeCells count="3">
    <mergeCell ref="A1:P1"/>
    <mergeCell ref="A2:D2"/>
    <mergeCell ref="G20:J20"/>
  </mergeCells>
  <conditionalFormatting sqref="C4">
    <cfRule type="duplicateValues" dxfId="0" priority="18"/>
  </conditionalFormatting>
  <conditionalFormatting sqref="C5">
    <cfRule type="duplicateValues" dxfId="0" priority="17"/>
  </conditionalFormatting>
  <conditionalFormatting sqref="C6">
    <cfRule type="duplicateValues" dxfId="0" priority="16"/>
  </conditionalFormatting>
  <conditionalFormatting sqref="C7">
    <cfRule type="duplicateValues" dxfId="0" priority="15"/>
  </conditionalFormatting>
  <conditionalFormatting sqref="C8">
    <cfRule type="duplicateValues" dxfId="0" priority="14"/>
  </conditionalFormatting>
  <conditionalFormatting sqref="C9">
    <cfRule type="duplicateValues" dxfId="0" priority="13"/>
  </conditionalFormatting>
  <conditionalFormatting sqref="C10">
    <cfRule type="duplicateValues" dxfId="0" priority="12"/>
  </conditionalFormatting>
  <conditionalFormatting sqref="C11">
    <cfRule type="duplicateValues" dxfId="0" priority="11"/>
  </conditionalFormatting>
  <conditionalFormatting sqref="C12">
    <cfRule type="duplicateValues" dxfId="0" priority="10"/>
  </conditionalFormatting>
  <conditionalFormatting sqref="C13">
    <cfRule type="duplicateValues" dxfId="0" priority="9"/>
  </conditionalFormatting>
  <conditionalFormatting sqref="C14">
    <cfRule type="duplicateValues" dxfId="0" priority="8"/>
  </conditionalFormatting>
  <conditionalFormatting sqref="C15">
    <cfRule type="duplicateValues" dxfId="0" priority="7"/>
  </conditionalFormatting>
  <conditionalFormatting sqref="C16">
    <cfRule type="duplicateValues" dxfId="0" priority="6"/>
  </conditionalFormatting>
  <conditionalFormatting sqref="C17">
    <cfRule type="duplicateValues" dxfId="0" priority="5"/>
  </conditionalFormatting>
  <conditionalFormatting sqref="C18">
    <cfRule type="duplicateValues" dxfId="0" priority="4"/>
  </conditionalFormatting>
  <conditionalFormatting sqref="C19">
    <cfRule type="duplicateValues" dxfId="0" priority="3"/>
  </conditionalFormatting>
  <conditionalFormatting sqref="B4:B19">
    <cfRule type="duplicateValues" dxfId="0" priority="19"/>
  </conditionalFormatting>
  <conditionalFormatting sqref="C4:C19">
    <cfRule type="duplicateValues" dxfId="0" priority="1"/>
    <cfRule type="duplicateValues" dxfId="0" priority="2"/>
  </conditionalFormatting>
  <pageMargins left="0.75" right="0.75" top="1" bottom="1" header="0.5" footer="0.5"/>
  <pageSetup paperSize="9" scale="6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2"/>
  <sheetViews>
    <sheetView zoomScale="90" zoomScaleNormal="90" workbookViewId="0">
      <selection activeCell="A3" sqref="$A3:$XFD3"/>
    </sheetView>
  </sheetViews>
  <sheetFormatPr defaultColWidth="9" defaultRowHeight="18.75"/>
  <cols>
    <col min="1" max="1" width="6.375" style="4"/>
    <col min="2" max="2" width="9.75" style="4" customWidth="1"/>
    <col min="3" max="3" width="8.6" style="4" customWidth="1"/>
    <col min="4" max="4" width="32.375" style="4" customWidth="1"/>
    <col min="5" max="6" width="11.25" style="4" customWidth="1"/>
    <col min="7" max="7" width="15.5" style="4" customWidth="1"/>
    <col min="8" max="8" width="21" style="4" customWidth="1"/>
    <col min="9" max="9" width="13.875" style="4" customWidth="1"/>
    <col min="10" max="10" width="11.25" style="4" customWidth="1"/>
    <col min="11" max="11" width="6.375" style="4" customWidth="1"/>
    <col min="12" max="12" width="11.25" style="4" customWidth="1"/>
    <col min="13" max="13" width="13.875" style="4" customWidth="1"/>
    <col min="14" max="14" width="11.25" style="4" customWidth="1"/>
    <col min="15" max="15" width="6.375" style="4" customWidth="1"/>
    <col min="16" max="16384" width="9" style="4"/>
  </cols>
  <sheetData>
    <row r="1" ht="47.1" customHeight="1" spans="1:15">
      <c r="A1" s="5" t="s">
        <v>39</v>
      </c>
      <c r="B1" s="5"/>
      <c r="C1" s="5"/>
      <c r="D1" s="5"/>
      <c r="E1" s="5"/>
      <c r="F1" s="5"/>
      <c r="G1" s="5"/>
      <c r="H1" s="5"/>
      <c r="I1" s="5"/>
      <c r="J1" s="5"/>
      <c r="K1" s="5"/>
      <c r="L1" s="5"/>
      <c r="M1" s="5"/>
      <c r="N1" s="5"/>
      <c r="O1" s="5"/>
    </row>
    <row r="2" spans="1:4">
      <c r="A2" s="3" t="s">
        <v>1</v>
      </c>
      <c r="B2" s="3"/>
      <c r="C2" s="3"/>
      <c r="D2" s="3"/>
    </row>
    <row r="3" s="1" customFormat="1" ht="48" customHeight="1" spans="1:15">
      <c r="A3" s="6" t="s">
        <v>2</v>
      </c>
      <c r="B3" s="6" t="s">
        <v>3</v>
      </c>
      <c r="C3" s="6" t="s">
        <v>4</v>
      </c>
      <c r="D3" s="6" t="s">
        <v>40</v>
      </c>
      <c r="E3" s="6" t="s">
        <v>41</v>
      </c>
      <c r="F3" s="6" t="s">
        <v>42</v>
      </c>
      <c r="G3" s="7" t="s">
        <v>5</v>
      </c>
      <c r="H3" s="6" t="s">
        <v>43</v>
      </c>
      <c r="I3" s="6" t="s">
        <v>44</v>
      </c>
      <c r="J3" s="6"/>
      <c r="K3" s="6"/>
      <c r="L3" s="6"/>
      <c r="M3" s="6"/>
      <c r="N3" s="6" t="s">
        <v>16</v>
      </c>
      <c r="O3" s="6" t="s">
        <v>17</v>
      </c>
    </row>
    <row r="4" s="3" customFormat="1" ht="24" customHeight="1" spans="1:15">
      <c r="A4" s="8">
        <v>1</v>
      </c>
      <c r="B4" s="32">
        <v>23323002</v>
      </c>
      <c r="C4" s="9" t="s">
        <v>18</v>
      </c>
      <c r="D4" s="33">
        <v>71.85</v>
      </c>
      <c r="E4" s="33">
        <v>0</v>
      </c>
      <c r="F4" s="34">
        <f t="shared" ref="F4:F19" si="0">D4+E4</f>
        <v>71.85</v>
      </c>
      <c r="G4" s="34">
        <f>F4+0</f>
        <v>71.85</v>
      </c>
      <c r="H4" s="33">
        <f>RANK(G4,G4:G19,0)</f>
        <v>11</v>
      </c>
      <c r="I4" s="35" t="s">
        <v>25</v>
      </c>
      <c r="J4" s="36"/>
      <c r="K4" s="36"/>
      <c r="L4" s="36"/>
      <c r="M4" s="37"/>
      <c r="N4" s="38"/>
      <c r="O4" s="38"/>
    </row>
    <row r="5" s="3" customFormat="1" ht="24" customHeight="1" spans="1:15">
      <c r="A5" s="8">
        <v>2</v>
      </c>
      <c r="B5" s="32">
        <v>23323003</v>
      </c>
      <c r="C5" s="9" t="s">
        <v>20</v>
      </c>
      <c r="D5" s="33">
        <v>67.97</v>
      </c>
      <c r="E5" s="33">
        <v>0</v>
      </c>
      <c r="F5" s="34">
        <f t="shared" si="0"/>
        <v>67.97</v>
      </c>
      <c r="G5" s="34">
        <f t="shared" ref="G5:G19" si="1">F5+0</f>
        <v>67.97</v>
      </c>
      <c r="H5" s="33">
        <f>RANK(G5,G4:G19,0)</f>
        <v>14</v>
      </c>
      <c r="I5" s="35" t="s">
        <v>25</v>
      </c>
      <c r="J5" s="36"/>
      <c r="K5" s="36"/>
      <c r="L5" s="36"/>
      <c r="M5" s="37"/>
      <c r="N5" s="38"/>
      <c r="O5" s="38"/>
    </row>
    <row r="6" s="3" customFormat="1" ht="24" customHeight="1" spans="1:15">
      <c r="A6" s="8">
        <v>3</v>
      </c>
      <c r="B6" s="32">
        <v>23323008</v>
      </c>
      <c r="C6" s="9" t="s">
        <v>21</v>
      </c>
      <c r="D6" s="33">
        <v>88.26</v>
      </c>
      <c r="E6" s="33">
        <v>0</v>
      </c>
      <c r="F6" s="34">
        <f t="shared" si="0"/>
        <v>88.26</v>
      </c>
      <c r="G6" s="34">
        <f t="shared" si="1"/>
        <v>88.26</v>
      </c>
      <c r="H6" s="33">
        <f>RANK(G6,G4:G19,0)</f>
        <v>2</v>
      </c>
      <c r="I6" s="35" t="s">
        <v>25</v>
      </c>
      <c r="J6" s="36"/>
      <c r="K6" s="36"/>
      <c r="L6" s="36"/>
      <c r="M6" s="37"/>
      <c r="N6" s="38"/>
      <c r="O6" s="38"/>
    </row>
    <row r="7" s="3" customFormat="1" ht="24" customHeight="1" spans="1:15">
      <c r="A7" s="8">
        <v>4</v>
      </c>
      <c r="B7" s="32">
        <v>23323011</v>
      </c>
      <c r="C7" s="9" t="s">
        <v>23</v>
      </c>
      <c r="D7" s="33">
        <v>77.56</v>
      </c>
      <c r="E7" s="33">
        <v>0</v>
      </c>
      <c r="F7" s="34">
        <f t="shared" si="0"/>
        <v>77.56</v>
      </c>
      <c r="G7" s="34">
        <f t="shared" si="1"/>
        <v>77.56</v>
      </c>
      <c r="H7" s="33">
        <f>RANK(G7,G4:G19,0)</f>
        <v>6</v>
      </c>
      <c r="I7" s="35" t="s">
        <v>25</v>
      </c>
      <c r="J7" s="36"/>
      <c r="K7" s="36"/>
      <c r="L7" s="36"/>
      <c r="M7" s="37"/>
      <c r="N7" s="38"/>
      <c r="O7" s="38"/>
    </row>
    <row r="8" s="3" customFormat="1" ht="24" customHeight="1" spans="1:15">
      <c r="A8" s="8">
        <v>5</v>
      </c>
      <c r="B8" s="32">
        <v>23323015</v>
      </c>
      <c r="C8" s="9" t="s">
        <v>24</v>
      </c>
      <c r="D8" s="33">
        <v>78.4</v>
      </c>
      <c r="E8" s="33">
        <v>0</v>
      </c>
      <c r="F8" s="34">
        <f t="shared" si="0"/>
        <v>78.4</v>
      </c>
      <c r="G8" s="34">
        <f t="shared" si="1"/>
        <v>78.4</v>
      </c>
      <c r="H8" s="33">
        <f>RANK(G8,G4:G19,0)</f>
        <v>5</v>
      </c>
      <c r="I8" s="35" t="s">
        <v>25</v>
      </c>
      <c r="J8" s="36"/>
      <c r="K8" s="36"/>
      <c r="L8" s="36"/>
      <c r="M8" s="37"/>
      <c r="N8" s="38"/>
      <c r="O8" s="38"/>
    </row>
    <row r="9" s="3" customFormat="1" ht="24" customHeight="1" spans="1:15">
      <c r="A9" s="8">
        <v>6</v>
      </c>
      <c r="B9" s="32">
        <v>23323016</v>
      </c>
      <c r="C9" s="9" t="s">
        <v>26</v>
      </c>
      <c r="D9" s="33">
        <v>76.08</v>
      </c>
      <c r="E9" s="33">
        <v>0</v>
      </c>
      <c r="F9" s="34">
        <f t="shared" si="0"/>
        <v>76.08</v>
      </c>
      <c r="G9" s="34">
        <f t="shared" si="1"/>
        <v>76.08</v>
      </c>
      <c r="H9" s="33">
        <f>RANK(G9,G4:G19,0)</f>
        <v>7</v>
      </c>
      <c r="I9" s="35" t="s">
        <v>25</v>
      </c>
      <c r="J9" s="36"/>
      <c r="K9" s="36"/>
      <c r="L9" s="36"/>
      <c r="M9" s="37"/>
      <c r="N9" s="38"/>
      <c r="O9" s="38"/>
    </row>
    <row r="10" s="3" customFormat="1" ht="24" customHeight="1" spans="1:15">
      <c r="A10" s="8">
        <v>7</v>
      </c>
      <c r="B10" s="32">
        <v>23323017</v>
      </c>
      <c r="C10" s="9" t="s">
        <v>27</v>
      </c>
      <c r="D10" s="33">
        <v>71.53</v>
      </c>
      <c r="E10" s="33">
        <v>0</v>
      </c>
      <c r="F10" s="34">
        <f t="shared" si="0"/>
        <v>71.53</v>
      </c>
      <c r="G10" s="34">
        <f t="shared" si="1"/>
        <v>71.53</v>
      </c>
      <c r="H10" s="33">
        <f>RANK(G10,G4:G19,0)</f>
        <v>12</v>
      </c>
      <c r="I10" s="35" t="s">
        <v>25</v>
      </c>
      <c r="J10" s="36"/>
      <c r="K10" s="36"/>
      <c r="L10" s="36"/>
      <c r="M10" s="37"/>
      <c r="N10" s="38"/>
      <c r="O10" s="38"/>
    </row>
    <row r="11" s="3" customFormat="1" ht="24" customHeight="1" spans="1:15">
      <c r="A11" s="8">
        <v>8</v>
      </c>
      <c r="B11" s="32">
        <v>23323019</v>
      </c>
      <c r="C11" s="9" t="s">
        <v>28</v>
      </c>
      <c r="D11" s="33">
        <v>88.62</v>
      </c>
      <c r="E11" s="33">
        <v>0</v>
      </c>
      <c r="F11" s="34">
        <f t="shared" si="0"/>
        <v>88.62</v>
      </c>
      <c r="G11" s="34">
        <f t="shared" si="1"/>
        <v>88.62</v>
      </c>
      <c r="H11" s="33">
        <f>RANK(G11,G4:G19,0)</f>
        <v>1</v>
      </c>
      <c r="I11" s="35" t="s">
        <v>25</v>
      </c>
      <c r="J11" s="36"/>
      <c r="K11" s="36"/>
      <c r="L11" s="36"/>
      <c r="M11" s="37"/>
      <c r="N11" s="38"/>
      <c r="O11" s="38"/>
    </row>
    <row r="12" s="3" customFormat="1" ht="24" customHeight="1" spans="1:15">
      <c r="A12" s="8">
        <v>9</v>
      </c>
      <c r="B12" s="32">
        <v>23323025</v>
      </c>
      <c r="C12" s="9" t="s">
        <v>29</v>
      </c>
      <c r="D12" s="33">
        <v>81.83</v>
      </c>
      <c r="E12" s="33">
        <v>0</v>
      </c>
      <c r="F12" s="34">
        <f t="shared" si="0"/>
        <v>81.83</v>
      </c>
      <c r="G12" s="34">
        <f t="shared" si="1"/>
        <v>81.83</v>
      </c>
      <c r="H12" s="33">
        <f>RANK(G12,G4:G19,0)</f>
        <v>4</v>
      </c>
      <c r="I12" s="35" t="s">
        <v>25</v>
      </c>
      <c r="J12" s="36"/>
      <c r="K12" s="36"/>
      <c r="L12" s="36"/>
      <c r="M12" s="37"/>
      <c r="N12" s="38"/>
      <c r="O12" s="38"/>
    </row>
    <row r="13" s="3" customFormat="1" ht="24" customHeight="1" spans="1:15">
      <c r="A13" s="8">
        <v>10</v>
      </c>
      <c r="B13" s="32">
        <v>23323026</v>
      </c>
      <c r="C13" s="9" t="s">
        <v>30</v>
      </c>
      <c r="D13" s="33">
        <v>72.36</v>
      </c>
      <c r="E13" s="33">
        <v>0</v>
      </c>
      <c r="F13" s="34">
        <f t="shared" si="0"/>
        <v>72.36</v>
      </c>
      <c r="G13" s="34">
        <f t="shared" si="1"/>
        <v>72.36</v>
      </c>
      <c r="H13" s="33">
        <f>RANK(G13,G4:G19,0)</f>
        <v>10</v>
      </c>
      <c r="I13" s="35" t="s">
        <v>25</v>
      </c>
      <c r="J13" s="36"/>
      <c r="K13" s="36"/>
      <c r="L13" s="36"/>
      <c r="M13" s="37"/>
      <c r="N13" s="38"/>
      <c r="O13" s="38"/>
    </row>
    <row r="14" s="3" customFormat="1" ht="24" customHeight="1" spans="1:15">
      <c r="A14" s="8">
        <v>11</v>
      </c>
      <c r="B14" s="32">
        <v>23323027</v>
      </c>
      <c r="C14" s="9" t="s">
        <v>31</v>
      </c>
      <c r="D14" s="33">
        <v>82.43</v>
      </c>
      <c r="E14" s="33">
        <v>0</v>
      </c>
      <c r="F14" s="34">
        <f t="shared" si="0"/>
        <v>82.43</v>
      </c>
      <c r="G14" s="34">
        <f t="shared" si="1"/>
        <v>82.43</v>
      </c>
      <c r="H14" s="33">
        <f>RANK(G14,G4:G19,0)</f>
        <v>3</v>
      </c>
      <c r="I14" s="35" t="s">
        <v>25</v>
      </c>
      <c r="J14" s="36"/>
      <c r="K14" s="36"/>
      <c r="L14" s="36"/>
      <c r="M14" s="37"/>
      <c r="N14" s="38"/>
      <c r="O14" s="38"/>
    </row>
    <row r="15" s="3" customFormat="1" ht="24" customHeight="1" spans="1:15">
      <c r="A15" s="8">
        <v>12</v>
      </c>
      <c r="B15" s="32">
        <v>23323030</v>
      </c>
      <c r="C15" s="9" t="s">
        <v>32</v>
      </c>
      <c r="D15" s="33">
        <v>67.48</v>
      </c>
      <c r="E15" s="33">
        <v>0</v>
      </c>
      <c r="F15" s="34">
        <f t="shared" si="0"/>
        <v>67.48</v>
      </c>
      <c r="G15" s="34">
        <f t="shared" si="1"/>
        <v>67.48</v>
      </c>
      <c r="H15" s="33">
        <f>RANK(G15,G4:G19,0)</f>
        <v>15</v>
      </c>
      <c r="I15" s="35" t="s">
        <v>25</v>
      </c>
      <c r="J15" s="36"/>
      <c r="K15" s="36"/>
      <c r="L15" s="36"/>
      <c r="M15" s="37"/>
      <c r="N15" s="38"/>
      <c r="O15" s="38"/>
    </row>
    <row r="16" s="3" customFormat="1" ht="24" customHeight="1" spans="1:15">
      <c r="A16" s="8">
        <v>13</v>
      </c>
      <c r="B16" s="32">
        <v>23323031</v>
      </c>
      <c r="C16" s="9" t="s">
        <v>33</v>
      </c>
      <c r="D16" s="33">
        <v>71.29</v>
      </c>
      <c r="E16" s="33">
        <v>0</v>
      </c>
      <c r="F16" s="34">
        <f t="shared" si="0"/>
        <v>71.29</v>
      </c>
      <c r="G16" s="34">
        <f t="shared" si="1"/>
        <v>71.29</v>
      </c>
      <c r="H16" s="33">
        <f>RANK(G16,G4:G19,0)</f>
        <v>13</v>
      </c>
      <c r="I16" s="35" t="s">
        <v>25</v>
      </c>
      <c r="J16" s="36"/>
      <c r="K16" s="36"/>
      <c r="L16" s="36"/>
      <c r="M16" s="37"/>
      <c r="N16" s="38"/>
      <c r="O16" s="38"/>
    </row>
    <row r="17" s="3" customFormat="1" ht="24" customHeight="1" spans="1:15">
      <c r="A17" s="8">
        <v>14</v>
      </c>
      <c r="B17" s="32">
        <v>23323032</v>
      </c>
      <c r="C17" s="9" t="s">
        <v>34</v>
      </c>
      <c r="D17" s="33">
        <v>73.45</v>
      </c>
      <c r="E17" s="33">
        <v>0</v>
      </c>
      <c r="F17" s="34">
        <f t="shared" si="0"/>
        <v>73.45</v>
      </c>
      <c r="G17" s="34">
        <f t="shared" si="1"/>
        <v>73.45</v>
      </c>
      <c r="H17" s="33">
        <f>RANK(G17,G4:G19,0)</f>
        <v>9</v>
      </c>
      <c r="I17" s="35" t="s">
        <v>25</v>
      </c>
      <c r="J17" s="36"/>
      <c r="K17" s="36"/>
      <c r="L17" s="36"/>
      <c r="M17" s="37"/>
      <c r="N17" s="38"/>
      <c r="O17" s="38"/>
    </row>
    <row r="18" s="3" customFormat="1" ht="24" customHeight="1" spans="1:15">
      <c r="A18" s="8">
        <v>15</v>
      </c>
      <c r="B18" s="32">
        <v>23323033</v>
      </c>
      <c r="C18" s="9" t="s">
        <v>35</v>
      </c>
      <c r="D18" s="33">
        <v>74.21</v>
      </c>
      <c r="E18" s="33">
        <v>0</v>
      </c>
      <c r="F18" s="34">
        <f t="shared" si="0"/>
        <v>74.21</v>
      </c>
      <c r="G18" s="34">
        <f t="shared" si="1"/>
        <v>74.21</v>
      </c>
      <c r="H18" s="33">
        <f>RANK(G18,G4:G19,0)</f>
        <v>8</v>
      </c>
      <c r="I18" s="35" t="s">
        <v>25</v>
      </c>
      <c r="J18" s="36"/>
      <c r="K18" s="36"/>
      <c r="L18" s="36"/>
      <c r="M18" s="37"/>
      <c r="N18" s="38"/>
      <c r="O18" s="38"/>
    </row>
    <row r="19" s="3" customFormat="1" ht="24" customHeight="1" spans="1:15">
      <c r="A19" s="8">
        <v>16</v>
      </c>
      <c r="B19" s="32">
        <v>23323035</v>
      </c>
      <c r="C19" s="9" t="s">
        <v>36</v>
      </c>
      <c r="D19" s="33">
        <v>44.83</v>
      </c>
      <c r="E19" s="33">
        <v>0</v>
      </c>
      <c r="F19" s="34">
        <f t="shared" si="0"/>
        <v>44.83</v>
      </c>
      <c r="G19" s="34">
        <f t="shared" si="1"/>
        <v>44.83</v>
      </c>
      <c r="H19" s="33">
        <f>RANK(G19,G4:G19,0)</f>
        <v>16</v>
      </c>
      <c r="I19" s="35" t="s">
        <v>25</v>
      </c>
      <c r="J19" s="36"/>
      <c r="K19" s="36"/>
      <c r="L19" s="36"/>
      <c r="M19" s="37"/>
      <c r="N19" s="38"/>
      <c r="O19" s="38"/>
    </row>
    <row r="20" ht="45" customHeight="1" spans="7:10">
      <c r="G20" s="3"/>
      <c r="H20" s="3"/>
      <c r="I20" s="3"/>
      <c r="J20" s="3"/>
    </row>
    <row r="21" ht="45" customHeight="1" spans="4:10">
      <c r="D21" s="4" t="s">
        <v>37</v>
      </c>
      <c r="G21" s="3" t="s">
        <v>38</v>
      </c>
      <c r="H21" s="3"/>
      <c r="I21" s="3"/>
      <c r="J21" s="3"/>
    </row>
    <row r="22" customHeight="1"/>
  </sheetData>
  <mergeCells count="20">
    <mergeCell ref="A1:O1"/>
    <mergeCell ref="A2:D2"/>
    <mergeCell ref="I3:M3"/>
    <mergeCell ref="I4:M4"/>
    <mergeCell ref="I5:M5"/>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G21:J21"/>
  </mergeCells>
  <conditionalFormatting sqref="C4">
    <cfRule type="duplicateValues" dxfId="0" priority="18"/>
  </conditionalFormatting>
  <conditionalFormatting sqref="C5">
    <cfRule type="duplicateValues" dxfId="0" priority="17"/>
  </conditionalFormatting>
  <conditionalFormatting sqref="C6">
    <cfRule type="duplicateValues" dxfId="0" priority="16"/>
  </conditionalFormatting>
  <conditionalFormatting sqref="C7">
    <cfRule type="duplicateValues" dxfId="0" priority="15"/>
  </conditionalFormatting>
  <conditionalFormatting sqref="C8">
    <cfRule type="duplicateValues" dxfId="0" priority="14"/>
  </conditionalFormatting>
  <conditionalFormatting sqref="C9">
    <cfRule type="duplicateValues" dxfId="0" priority="13"/>
  </conditionalFormatting>
  <conditionalFormatting sqref="C10">
    <cfRule type="duplicateValues" dxfId="0" priority="12"/>
  </conditionalFormatting>
  <conditionalFormatting sqref="C11">
    <cfRule type="duplicateValues" dxfId="0" priority="11"/>
  </conditionalFormatting>
  <conditionalFormatting sqref="C12">
    <cfRule type="duplicateValues" dxfId="0" priority="10"/>
  </conditionalFormatting>
  <conditionalFormatting sqref="C13">
    <cfRule type="duplicateValues" dxfId="0" priority="9"/>
  </conditionalFormatting>
  <conditionalFormatting sqref="C14">
    <cfRule type="duplicateValues" dxfId="0" priority="8"/>
  </conditionalFormatting>
  <conditionalFormatting sqref="C15">
    <cfRule type="duplicateValues" dxfId="0" priority="7"/>
  </conditionalFormatting>
  <conditionalFormatting sqref="C16">
    <cfRule type="duplicateValues" dxfId="0" priority="6"/>
  </conditionalFormatting>
  <conditionalFormatting sqref="C17">
    <cfRule type="duplicateValues" dxfId="0" priority="5"/>
  </conditionalFormatting>
  <conditionalFormatting sqref="C18">
    <cfRule type="duplicateValues" dxfId="0" priority="4"/>
  </conditionalFormatting>
  <conditionalFormatting sqref="C19">
    <cfRule type="duplicateValues" dxfId="0" priority="3"/>
  </conditionalFormatting>
  <conditionalFormatting sqref="B4:B19">
    <cfRule type="duplicateValues" dxfId="0" priority="19"/>
  </conditionalFormatting>
  <conditionalFormatting sqref="C4:C19">
    <cfRule type="duplicateValues" dxfId="0" priority="1"/>
    <cfRule type="duplicateValues" dxfId="0" priority="2"/>
  </conditionalFormatting>
  <pageMargins left="0.75" right="0.75" top="1" bottom="1" header="0.5" footer="0.5"/>
  <pageSetup paperSize="9" scale="6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0"/>
  <sheetViews>
    <sheetView zoomScale="90" zoomScaleNormal="90" workbookViewId="0">
      <selection activeCell="A3" sqref="$A3:$XFD3"/>
    </sheetView>
  </sheetViews>
  <sheetFormatPr defaultColWidth="9" defaultRowHeight="18.75"/>
  <cols>
    <col min="1" max="1" width="5.13333333333333" style="4" customWidth="1"/>
    <col min="2" max="2" width="10.8333333333333" style="4" customWidth="1"/>
    <col min="3" max="3" width="7.90833333333333" style="4" customWidth="1"/>
    <col min="4" max="5" width="22" style="4" customWidth="1"/>
    <col min="6" max="7" width="11.25" style="4" customWidth="1"/>
    <col min="8" max="8" width="15.25" style="4" customWidth="1"/>
    <col min="9" max="9" width="16.5" style="4" customWidth="1"/>
    <col min="10" max="10" width="13.875" style="4" customWidth="1"/>
    <col min="11" max="11" width="13.375" style="4" customWidth="1"/>
    <col min="12" max="12" width="9.5" style="4" customWidth="1"/>
    <col min="13" max="13" width="12.875" style="4" customWidth="1"/>
    <col min="14" max="14" width="19.875" style="4" customWidth="1"/>
    <col min="15" max="15" width="11.25" style="4" customWidth="1"/>
    <col min="16" max="16" width="6.375" style="4" customWidth="1"/>
    <col min="17" max="16384" width="9" style="4"/>
  </cols>
  <sheetData>
    <row r="1" ht="62.1" customHeight="1" spans="1:16">
      <c r="A1" s="21" t="s">
        <v>45</v>
      </c>
      <c r="B1" s="21"/>
      <c r="C1" s="21"/>
      <c r="D1" s="21"/>
      <c r="E1" s="21"/>
      <c r="F1" s="21"/>
      <c r="G1" s="21"/>
      <c r="H1" s="21"/>
      <c r="I1" s="21"/>
      <c r="J1" s="21"/>
      <c r="K1" s="21"/>
      <c r="L1" s="21"/>
      <c r="M1" s="21"/>
      <c r="N1" s="21"/>
      <c r="O1" s="21"/>
      <c r="P1" s="21"/>
    </row>
    <row r="2" spans="1:16">
      <c r="A2" s="22" t="s">
        <v>1</v>
      </c>
      <c r="B2" s="22"/>
      <c r="C2" s="22"/>
      <c r="D2" s="22"/>
      <c r="E2" s="23"/>
      <c r="F2" s="23"/>
      <c r="G2" s="23"/>
      <c r="H2" s="23"/>
      <c r="I2" s="23"/>
      <c r="J2" s="23"/>
      <c r="K2" s="23"/>
      <c r="L2" s="23"/>
      <c r="M2" s="23"/>
      <c r="N2" s="23"/>
      <c r="O2" s="23"/>
      <c r="P2" s="23"/>
    </row>
    <row r="3" s="1" customFormat="1" ht="48" customHeight="1" spans="1:16">
      <c r="A3" s="6" t="s">
        <v>2</v>
      </c>
      <c r="B3" s="6" t="s">
        <v>3</v>
      </c>
      <c r="C3" s="6" t="s">
        <v>4</v>
      </c>
      <c r="D3" s="6" t="s">
        <v>46</v>
      </c>
      <c r="E3" s="6" t="s">
        <v>47</v>
      </c>
      <c r="F3" s="6" t="s">
        <v>48</v>
      </c>
      <c r="G3" s="6" t="s">
        <v>42</v>
      </c>
      <c r="H3" s="7" t="s">
        <v>7</v>
      </c>
      <c r="I3" s="6" t="s">
        <v>49</v>
      </c>
      <c r="J3" s="6" t="s">
        <v>44</v>
      </c>
      <c r="K3" s="6"/>
      <c r="L3" s="6"/>
      <c r="M3" s="6"/>
      <c r="N3" s="6"/>
      <c r="O3" s="6" t="s">
        <v>16</v>
      </c>
      <c r="P3" s="6" t="s">
        <v>17</v>
      </c>
    </row>
    <row r="4" ht="24" customHeight="1" spans="1:16">
      <c r="A4" s="24">
        <v>1</v>
      </c>
      <c r="B4" s="10">
        <v>23323002</v>
      </c>
      <c r="C4" s="10" t="s">
        <v>18</v>
      </c>
      <c r="D4" s="25">
        <v>60</v>
      </c>
      <c r="E4" s="25">
        <v>2</v>
      </c>
      <c r="F4" s="25">
        <v>0</v>
      </c>
      <c r="G4" s="26">
        <f t="shared" ref="G4:G19" si="0">D4+E4-F4</f>
        <v>62</v>
      </c>
      <c r="H4" s="26">
        <f>G4+0</f>
        <v>62</v>
      </c>
      <c r="I4" s="27">
        <f>RANK(H4,H4:H19,0)</f>
        <v>5</v>
      </c>
      <c r="J4" s="13" t="s">
        <v>50</v>
      </c>
      <c r="K4" s="14"/>
      <c r="L4" s="14"/>
      <c r="M4" s="14"/>
      <c r="N4" s="15"/>
      <c r="O4" s="28"/>
      <c r="P4" s="28"/>
    </row>
    <row r="5" ht="24" customHeight="1" spans="1:16">
      <c r="A5" s="24">
        <v>2</v>
      </c>
      <c r="B5" s="10">
        <v>23323003</v>
      </c>
      <c r="C5" s="10" t="s">
        <v>20</v>
      </c>
      <c r="D5" s="25">
        <v>60</v>
      </c>
      <c r="E5" s="25">
        <v>0</v>
      </c>
      <c r="F5" s="25">
        <v>0</v>
      </c>
      <c r="G5" s="26">
        <f t="shared" si="0"/>
        <v>60</v>
      </c>
      <c r="H5" s="26">
        <f t="shared" ref="H5:H19" si="1">G5+0</f>
        <v>60</v>
      </c>
      <c r="I5" s="27">
        <f>RANK(H5,H4:H19,0)</f>
        <v>6</v>
      </c>
      <c r="J5" s="13" t="s">
        <v>25</v>
      </c>
      <c r="K5" s="14"/>
      <c r="L5" s="14"/>
      <c r="M5" s="14"/>
      <c r="N5" s="15"/>
      <c r="O5" s="28"/>
      <c r="P5" s="28"/>
    </row>
    <row r="6" ht="48" customHeight="1" spans="1:16">
      <c r="A6" s="24">
        <v>3</v>
      </c>
      <c r="B6" s="10">
        <v>23323008</v>
      </c>
      <c r="C6" s="10" t="s">
        <v>21</v>
      </c>
      <c r="D6" s="25">
        <v>60</v>
      </c>
      <c r="E6" s="25">
        <v>4.5</v>
      </c>
      <c r="F6" s="25">
        <v>0</v>
      </c>
      <c r="G6" s="26">
        <f t="shared" si="0"/>
        <v>64.5</v>
      </c>
      <c r="H6" s="26">
        <f t="shared" si="1"/>
        <v>64.5</v>
      </c>
      <c r="I6" s="27">
        <f>RANK(H6,H4:H19,0)</f>
        <v>1</v>
      </c>
      <c r="J6" s="29" t="s">
        <v>51</v>
      </c>
      <c r="K6" s="14"/>
      <c r="L6" s="14"/>
      <c r="M6" s="14"/>
      <c r="N6" s="15"/>
      <c r="O6" s="28"/>
      <c r="P6" s="28"/>
    </row>
    <row r="7" ht="60" customHeight="1" spans="1:16">
      <c r="A7" s="24">
        <v>4</v>
      </c>
      <c r="B7" s="10">
        <v>23323011</v>
      </c>
      <c r="C7" s="10" t="s">
        <v>23</v>
      </c>
      <c r="D7" s="25">
        <v>60</v>
      </c>
      <c r="E7" s="25">
        <v>4.5</v>
      </c>
      <c r="F7" s="25">
        <v>0</v>
      </c>
      <c r="G7" s="26">
        <f t="shared" si="0"/>
        <v>64.5</v>
      </c>
      <c r="H7" s="26">
        <f t="shared" si="1"/>
        <v>64.5</v>
      </c>
      <c r="I7" s="27">
        <f>RANK(H7,H4:H19,0)</f>
        <v>1</v>
      </c>
      <c r="J7" s="29" t="s">
        <v>52</v>
      </c>
      <c r="K7" s="30"/>
      <c r="L7" s="30"/>
      <c r="M7" s="30"/>
      <c r="N7" s="31"/>
      <c r="O7" s="28"/>
      <c r="P7" s="28"/>
    </row>
    <row r="8" ht="24" customHeight="1" spans="1:16">
      <c r="A8" s="24">
        <v>5</v>
      </c>
      <c r="B8" s="10">
        <v>23323015</v>
      </c>
      <c r="C8" s="10" t="s">
        <v>24</v>
      </c>
      <c r="D8" s="25">
        <v>60</v>
      </c>
      <c r="E8" s="25">
        <v>0</v>
      </c>
      <c r="F8" s="25">
        <v>0</v>
      </c>
      <c r="G8" s="26">
        <f t="shared" si="0"/>
        <v>60</v>
      </c>
      <c r="H8" s="26">
        <f t="shared" si="1"/>
        <v>60</v>
      </c>
      <c r="I8" s="27">
        <f>RANK(H8,H4:H19,0)</f>
        <v>6</v>
      </c>
      <c r="J8" s="13" t="s">
        <v>25</v>
      </c>
      <c r="K8" s="14"/>
      <c r="L8" s="14"/>
      <c r="M8" s="14"/>
      <c r="N8" s="15"/>
      <c r="O8" s="28"/>
      <c r="P8" s="28"/>
    </row>
    <row r="9" ht="24" customHeight="1" spans="1:16">
      <c r="A9" s="24">
        <v>6</v>
      </c>
      <c r="B9" s="10">
        <v>23323016</v>
      </c>
      <c r="C9" s="10" t="s">
        <v>26</v>
      </c>
      <c r="D9" s="25">
        <v>60</v>
      </c>
      <c r="E9" s="25">
        <v>0</v>
      </c>
      <c r="F9" s="25">
        <v>0</v>
      </c>
      <c r="G9" s="26">
        <f t="shared" si="0"/>
        <v>60</v>
      </c>
      <c r="H9" s="26">
        <f t="shared" si="1"/>
        <v>60</v>
      </c>
      <c r="I9" s="27">
        <f>RANK(H9,H4:H19,0)</f>
        <v>6</v>
      </c>
      <c r="J9" s="13" t="s">
        <v>25</v>
      </c>
      <c r="K9" s="14"/>
      <c r="L9" s="14"/>
      <c r="M9" s="14"/>
      <c r="N9" s="15"/>
      <c r="O9" s="28"/>
      <c r="P9" s="28"/>
    </row>
    <row r="10" ht="59.25" customHeight="1" spans="1:16">
      <c r="A10" s="24">
        <v>7</v>
      </c>
      <c r="B10" s="10">
        <v>23323017</v>
      </c>
      <c r="C10" s="10" t="s">
        <v>27</v>
      </c>
      <c r="D10" s="25">
        <v>60</v>
      </c>
      <c r="E10" s="25">
        <v>2.5</v>
      </c>
      <c r="F10" s="25">
        <v>0</v>
      </c>
      <c r="G10" s="26">
        <f t="shared" si="0"/>
        <v>62.5</v>
      </c>
      <c r="H10" s="26">
        <f t="shared" si="1"/>
        <v>62.5</v>
      </c>
      <c r="I10" s="27">
        <f>RANK(H10,H4:H19,0)</f>
        <v>4</v>
      </c>
      <c r="J10" s="29" t="s">
        <v>53</v>
      </c>
      <c r="K10" s="14"/>
      <c r="L10" s="14"/>
      <c r="M10" s="14"/>
      <c r="N10" s="15"/>
      <c r="O10" s="28"/>
      <c r="P10" s="28"/>
    </row>
    <row r="11" ht="24" customHeight="1" spans="1:16">
      <c r="A11" s="24">
        <v>8</v>
      </c>
      <c r="B11" s="10">
        <v>23323019</v>
      </c>
      <c r="C11" s="10" t="s">
        <v>28</v>
      </c>
      <c r="D11" s="25">
        <v>60</v>
      </c>
      <c r="E11" s="25">
        <v>0</v>
      </c>
      <c r="F11" s="25">
        <v>0</v>
      </c>
      <c r="G11" s="26">
        <f t="shared" si="0"/>
        <v>60</v>
      </c>
      <c r="H11" s="26">
        <f t="shared" si="1"/>
        <v>60</v>
      </c>
      <c r="I11" s="27">
        <f>RANK(H11,H4:H19,0)</f>
        <v>6</v>
      </c>
      <c r="J11" s="13" t="s">
        <v>25</v>
      </c>
      <c r="K11" s="14"/>
      <c r="L11" s="14"/>
      <c r="M11" s="14"/>
      <c r="N11" s="15"/>
      <c r="O11" s="28"/>
      <c r="P11" s="28"/>
    </row>
    <row r="12" ht="24" customHeight="1" spans="1:16">
      <c r="A12" s="24">
        <v>9</v>
      </c>
      <c r="B12" s="10">
        <v>23323025</v>
      </c>
      <c r="C12" s="10" t="s">
        <v>29</v>
      </c>
      <c r="D12" s="25">
        <v>60</v>
      </c>
      <c r="E12" s="25">
        <v>0</v>
      </c>
      <c r="F12" s="25">
        <v>0</v>
      </c>
      <c r="G12" s="26">
        <f t="shared" si="0"/>
        <v>60</v>
      </c>
      <c r="H12" s="26">
        <f t="shared" si="1"/>
        <v>60</v>
      </c>
      <c r="I12" s="27">
        <f>RANK(H12,H4:H19,0)</f>
        <v>6</v>
      </c>
      <c r="J12" s="13" t="s">
        <v>25</v>
      </c>
      <c r="K12" s="14"/>
      <c r="L12" s="14"/>
      <c r="M12" s="14"/>
      <c r="N12" s="15"/>
      <c r="O12" s="28"/>
      <c r="P12" s="28"/>
    </row>
    <row r="13" ht="24" customHeight="1" spans="1:16">
      <c r="A13" s="24">
        <v>10</v>
      </c>
      <c r="B13" s="10">
        <v>23323026</v>
      </c>
      <c r="C13" s="10" t="s">
        <v>30</v>
      </c>
      <c r="D13" s="25">
        <v>60</v>
      </c>
      <c r="E13" s="25">
        <v>0</v>
      </c>
      <c r="F13" s="25">
        <v>0</v>
      </c>
      <c r="G13" s="26">
        <f t="shared" si="0"/>
        <v>60</v>
      </c>
      <c r="H13" s="26">
        <f t="shared" si="1"/>
        <v>60</v>
      </c>
      <c r="I13" s="27">
        <f>RANK(H13,H4:H19,0)</f>
        <v>6</v>
      </c>
      <c r="J13" s="13" t="s">
        <v>25</v>
      </c>
      <c r="K13" s="14"/>
      <c r="L13" s="14"/>
      <c r="M13" s="14"/>
      <c r="N13" s="15"/>
      <c r="O13" s="28"/>
      <c r="P13" s="28"/>
    </row>
    <row r="14" ht="24" customHeight="1" spans="1:16">
      <c r="A14" s="24">
        <v>11</v>
      </c>
      <c r="B14" s="10">
        <v>23323027</v>
      </c>
      <c r="C14" s="10" t="s">
        <v>31</v>
      </c>
      <c r="D14" s="25">
        <v>60</v>
      </c>
      <c r="E14" s="25">
        <v>0</v>
      </c>
      <c r="F14" s="25">
        <v>0</v>
      </c>
      <c r="G14" s="26">
        <f t="shared" si="0"/>
        <v>60</v>
      </c>
      <c r="H14" s="26">
        <f t="shared" si="1"/>
        <v>60</v>
      </c>
      <c r="I14" s="27">
        <f>RANK(H14,H4:H19,0)</f>
        <v>6</v>
      </c>
      <c r="J14" s="13" t="s">
        <v>25</v>
      </c>
      <c r="K14" s="14"/>
      <c r="L14" s="14"/>
      <c r="M14" s="14"/>
      <c r="N14" s="15"/>
      <c r="O14" s="28"/>
      <c r="P14" s="28"/>
    </row>
    <row r="15" ht="24" customHeight="1" spans="1:16">
      <c r="A15" s="24">
        <v>12</v>
      </c>
      <c r="B15" s="10">
        <v>23323030</v>
      </c>
      <c r="C15" s="10" t="s">
        <v>32</v>
      </c>
      <c r="D15" s="25">
        <v>60</v>
      </c>
      <c r="E15" s="25">
        <v>0</v>
      </c>
      <c r="F15" s="25">
        <v>0</v>
      </c>
      <c r="G15" s="26">
        <f t="shared" si="0"/>
        <v>60</v>
      </c>
      <c r="H15" s="26">
        <f t="shared" si="1"/>
        <v>60</v>
      </c>
      <c r="I15" s="27">
        <f>RANK(H15,H4:H19,0)</f>
        <v>6</v>
      </c>
      <c r="J15" s="13" t="s">
        <v>25</v>
      </c>
      <c r="K15" s="14"/>
      <c r="L15" s="14"/>
      <c r="M15" s="14"/>
      <c r="N15" s="15"/>
      <c r="O15" s="28"/>
      <c r="P15" s="28"/>
    </row>
    <row r="16" ht="24" customHeight="1" spans="1:16">
      <c r="A16" s="24">
        <v>13</v>
      </c>
      <c r="B16" s="10">
        <v>23323031</v>
      </c>
      <c r="C16" s="10" t="s">
        <v>33</v>
      </c>
      <c r="D16" s="25">
        <v>60</v>
      </c>
      <c r="E16" s="25">
        <v>0</v>
      </c>
      <c r="F16" s="25">
        <v>0</v>
      </c>
      <c r="G16" s="26">
        <f t="shared" si="0"/>
        <v>60</v>
      </c>
      <c r="H16" s="26">
        <f t="shared" si="1"/>
        <v>60</v>
      </c>
      <c r="I16" s="27">
        <f>RANK(H16,H4:H19,0)</f>
        <v>6</v>
      </c>
      <c r="J16" s="13" t="s">
        <v>25</v>
      </c>
      <c r="K16" s="14"/>
      <c r="L16" s="14"/>
      <c r="M16" s="14"/>
      <c r="N16" s="15"/>
      <c r="O16" s="28"/>
      <c r="P16" s="28"/>
    </row>
    <row r="17" ht="99" customHeight="1" spans="1:16">
      <c r="A17" s="24">
        <v>14</v>
      </c>
      <c r="B17" s="10">
        <v>23323032</v>
      </c>
      <c r="C17" s="10" t="s">
        <v>34</v>
      </c>
      <c r="D17" s="25">
        <v>60</v>
      </c>
      <c r="E17" s="25">
        <v>3</v>
      </c>
      <c r="F17" s="25">
        <v>0</v>
      </c>
      <c r="G17" s="26">
        <f t="shared" si="0"/>
        <v>63</v>
      </c>
      <c r="H17" s="26">
        <f t="shared" si="1"/>
        <v>63</v>
      </c>
      <c r="I17" s="27">
        <f>RANK(H17,H4:H19,0)</f>
        <v>3</v>
      </c>
      <c r="J17" s="29" t="s">
        <v>54</v>
      </c>
      <c r="K17" s="14"/>
      <c r="L17" s="14"/>
      <c r="M17" s="14"/>
      <c r="N17" s="15"/>
      <c r="O17" s="28"/>
      <c r="P17" s="28"/>
    </row>
    <row r="18" ht="24" customHeight="1" spans="1:16">
      <c r="A18" s="24">
        <v>15</v>
      </c>
      <c r="B18" s="10">
        <v>23323033</v>
      </c>
      <c r="C18" s="10" t="s">
        <v>35</v>
      </c>
      <c r="D18" s="25">
        <v>60</v>
      </c>
      <c r="E18" s="25">
        <v>0</v>
      </c>
      <c r="F18" s="25">
        <v>0</v>
      </c>
      <c r="G18" s="26">
        <f t="shared" si="0"/>
        <v>60</v>
      </c>
      <c r="H18" s="26">
        <f t="shared" si="1"/>
        <v>60</v>
      </c>
      <c r="I18" s="27">
        <f>RANK(H18,H4:H19,0)</f>
        <v>6</v>
      </c>
      <c r="J18" s="13" t="s">
        <v>25</v>
      </c>
      <c r="K18" s="14"/>
      <c r="L18" s="14"/>
      <c r="M18" s="14"/>
      <c r="N18" s="15"/>
      <c r="O18" s="28"/>
      <c r="P18" s="28"/>
    </row>
    <row r="19" ht="24" customHeight="1" spans="1:16">
      <c r="A19" s="24">
        <v>16</v>
      </c>
      <c r="B19" s="10">
        <v>23323035</v>
      </c>
      <c r="C19" s="10" t="s">
        <v>36</v>
      </c>
      <c r="D19" s="25">
        <v>60</v>
      </c>
      <c r="E19" s="25">
        <v>0</v>
      </c>
      <c r="F19" s="25">
        <v>0</v>
      </c>
      <c r="G19" s="26">
        <f t="shared" si="0"/>
        <v>60</v>
      </c>
      <c r="H19" s="26">
        <f t="shared" si="1"/>
        <v>60</v>
      </c>
      <c r="I19" s="27">
        <f>RANK(H19,H4:H19,0)</f>
        <v>6</v>
      </c>
      <c r="J19" s="13" t="s">
        <v>25</v>
      </c>
      <c r="K19" s="14"/>
      <c r="L19" s="14"/>
      <c r="M19" s="14"/>
      <c r="N19" s="15"/>
      <c r="O19" s="28"/>
      <c r="P19" s="28"/>
    </row>
    <row r="20" ht="45" customHeight="1" spans="1:16">
      <c r="A20" s="23"/>
      <c r="B20" s="23"/>
      <c r="C20" s="23"/>
      <c r="D20" s="23" t="s">
        <v>37</v>
      </c>
      <c r="E20" s="23"/>
      <c r="F20" s="23"/>
      <c r="G20" s="22" t="s">
        <v>38</v>
      </c>
      <c r="H20" s="22"/>
      <c r="I20" s="22"/>
      <c r="J20" s="22"/>
      <c r="K20" s="23"/>
      <c r="L20" s="23"/>
      <c r="M20" s="23"/>
      <c r="N20" s="23"/>
      <c r="O20" s="23"/>
      <c r="P20" s="23"/>
    </row>
  </sheetData>
  <mergeCells count="20">
    <mergeCell ref="A1:P1"/>
    <mergeCell ref="A2:D2"/>
    <mergeCell ref="J3:N3"/>
    <mergeCell ref="J4:N4"/>
    <mergeCell ref="J5:N5"/>
    <mergeCell ref="J6:N6"/>
    <mergeCell ref="J7:N7"/>
    <mergeCell ref="J8:N8"/>
    <mergeCell ref="J9:N9"/>
    <mergeCell ref="J10:N10"/>
    <mergeCell ref="J11:N11"/>
    <mergeCell ref="J12:N12"/>
    <mergeCell ref="J13:N13"/>
    <mergeCell ref="J14:N14"/>
    <mergeCell ref="J15:N15"/>
    <mergeCell ref="J16:N16"/>
    <mergeCell ref="J17:N17"/>
    <mergeCell ref="J18:N18"/>
    <mergeCell ref="J19:N19"/>
    <mergeCell ref="G20:J20"/>
  </mergeCells>
  <conditionalFormatting sqref="C4">
    <cfRule type="duplicateValues" dxfId="0" priority="18"/>
  </conditionalFormatting>
  <conditionalFormatting sqref="C5">
    <cfRule type="duplicateValues" dxfId="0" priority="17"/>
  </conditionalFormatting>
  <conditionalFormatting sqref="C6">
    <cfRule type="duplicateValues" dxfId="0" priority="16"/>
  </conditionalFormatting>
  <conditionalFormatting sqref="C7">
    <cfRule type="duplicateValues" dxfId="0" priority="15"/>
  </conditionalFormatting>
  <conditionalFormatting sqref="C8">
    <cfRule type="duplicateValues" dxfId="0" priority="14"/>
  </conditionalFormatting>
  <conditionalFormatting sqref="C9">
    <cfRule type="duplicateValues" dxfId="0" priority="13"/>
  </conditionalFormatting>
  <conditionalFormatting sqref="C10">
    <cfRule type="duplicateValues" dxfId="0" priority="12"/>
  </conditionalFormatting>
  <conditionalFormatting sqref="C11">
    <cfRule type="duplicateValues" dxfId="0" priority="11"/>
  </conditionalFormatting>
  <conditionalFormatting sqref="C12">
    <cfRule type="duplicateValues" dxfId="0" priority="10"/>
  </conditionalFormatting>
  <conditionalFormatting sqref="C13">
    <cfRule type="duplicateValues" dxfId="0" priority="9"/>
  </conditionalFormatting>
  <conditionalFormatting sqref="C14">
    <cfRule type="duplicateValues" dxfId="0" priority="8"/>
  </conditionalFormatting>
  <conditionalFormatting sqref="C15">
    <cfRule type="duplicateValues" dxfId="0" priority="7"/>
  </conditionalFormatting>
  <conditionalFormatting sqref="C16">
    <cfRule type="duplicateValues" dxfId="0" priority="6"/>
  </conditionalFormatting>
  <conditionalFormatting sqref="C17">
    <cfRule type="duplicateValues" dxfId="0" priority="5"/>
  </conditionalFormatting>
  <conditionalFormatting sqref="C18">
    <cfRule type="duplicateValues" dxfId="0" priority="4"/>
  </conditionalFormatting>
  <conditionalFormatting sqref="C19">
    <cfRule type="duplicateValues" dxfId="0" priority="3"/>
  </conditionalFormatting>
  <conditionalFormatting sqref="B4:B19">
    <cfRule type="duplicateValues" dxfId="0" priority="19"/>
  </conditionalFormatting>
  <conditionalFormatting sqref="C4:C19">
    <cfRule type="duplicateValues" dxfId="0" priority="1"/>
    <cfRule type="duplicateValues" dxfId="0" priority="2"/>
  </conditionalFormatting>
  <pageMargins left="0.75" right="0.75" top="1" bottom="1" header="0.5" footer="0.5"/>
  <pageSetup paperSize="9" scale="61"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1"/>
  <sheetViews>
    <sheetView tabSelected="1" zoomScale="80" zoomScaleNormal="80" topLeftCell="B1" workbookViewId="0">
      <selection activeCell="B3" sqref="$A3:$XFD3"/>
    </sheetView>
  </sheetViews>
  <sheetFormatPr defaultColWidth="9" defaultRowHeight="18.75"/>
  <cols>
    <col min="1" max="1" width="6.375" style="3"/>
    <col min="2" max="2" width="11.25" style="4" customWidth="1"/>
    <col min="3" max="3" width="7.34166666666667" style="4" customWidth="1"/>
    <col min="4" max="5" width="22" style="4" customWidth="1"/>
    <col min="6" max="7" width="11.25" style="4" customWidth="1"/>
    <col min="8" max="8" width="15.875" style="4" customWidth="1"/>
    <col min="9" max="9" width="16.5" style="4" customWidth="1"/>
    <col min="10" max="10" width="13.875" style="4" customWidth="1"/>
    <col min="11" max="11" width="9.25" style="4" customWidth="1"/>
    <col min="12" max="12" width="15.375" style="4" customWidth="1"/>
    <col min="13" max="13" width="9" style="4" customWidth="1"/>
    <col min="14" max="14" width="19.5" style="4" customWidth="1"/>
    <col min="15" max="15" width="11.25" style="4" customWidth="1"/>
    <col min="16" max="16" width="6.375" style="4" customWidth="1"/>
    <col min="17" max="16384" width="9" style="4"/>
  </cols>
  <sheetData>
    <row r="1" ht="45" customHeight="1" spans="1:16">
      <c r="A1" s="5" t="s">
        <v>55</v>
      </c>
      <c r="B1" s="5"/>
      <c r="C1" s="5"/>
      <c r="D1" s="5"/>
      <c r="E1" s="5"/>
      <c r="F1" s="5"/>
      <c r="G1" s="5"/>
      <c r="H1" s="5"/>
      <c r="I1" s="5"/>
      <c r="J1" s="5"/>
      <c r="K1" s="5"/>
      <c r="L1" s="5"/>
      <c r="M1" s="5"/>
      <c r="N1" s="5"/>
      <c r="O1" s="5"/>
      <c r="P1" s="5"/>
    </row>
    <row r="2" spans="1:4">
      <c r="A2" s="3" t="s">
        <v>1</v>
      </c>
      <c r="B2" s="3"/>
      <c r="C2" s="3"/>
      <c r="D2" s="3"/>
    </row>
    <row r="3" s="1" customFormat="1" ht="42" customHeight="1" spans="1:16">
      <c r="A3" s="6" t="s">
        <v>2</v>
      </c>
      <c r="B3" s="6" t="s">
        <v>3</v>
      </c>
      <c r="C3" s="6" t="s">
        <v>4</v>
      </c>
      <c r="D3" s="6" t="s">
        <v>56</v>
      </c>
      <c r="E3" s="6" t="s">
        <v>57</v>
      </c>
      <c r="F3" s="6" t="s">
        <v>48</v>
      </c>
      <c r="G3" s="6" t="s">
        <v>42</v>
      </c>
      <c r="H3" s="7" t="s">
        <v>9</v>
      </c>
      <c r="I3" s="6" t="s">
        <v>58</v>
      </c>
      <c r="J3" s="6" t="s">
        <v>44</v>
      </c>
      <c r="K3" s="6"/>
      <c r="L3" s="6"/>
      <c r="M3" s="6"/>
      <c r="N3" s="6"/>
      <c r="O3" s="6" t="s">
        <v>16</v>
      </c>
      <c r="P3" s="6" t="s">
        <v>17</v>
      </c>
    </row>
    <row r="4" s="2" customFormat="1" ht="24" customHeight="1" spans="1:16">
      <c r="A4" s="8">
        <v>1</v>
      </c>
      <c r="B4" s="9">
        <v>23323002</v>
      </c>
      <c r="C4" s="9" t="s">
        <v>18</v>
      </c>
      <c r="D4" s="10">
        <v>50</v>
      </c>
      <c r="E4" s="10">
        <v>0</v>
      </c>
      <c r="F4" s="10">
        <v>0</v>
      </c>
      <c r="G4" s="11">
        <f t="shared" ref="G4:G19" si="0">D4+E4-F4</f>
        <v>50</v>
      </c>
      <c r="H4" s="11">
        <f>G4+0</f>
        <v>50</v>
      </c>
      <c r="I4" s="12">
        <f>RANK(H4,H4:H19,0)</f>
        <v>4</v>
      </c>
      <c r="J4" s="13" t="s">
        <v>25</v>
      </c>
      <c r="K4" s="14"/>
      <c r="L4" s="14"/>
      <c r="M4" s="14"/>
      <c r="N4" s="15"/>
      <c r="O4" s="16"/>
      <c r="P4" s="17"/>
    </row>
    <row r="5" s="2" customFormat="1" ht="24" customHeight="1" spans="1:16">
      <c r="A5" s="8">
        <v>2</v>
      </c>
      <c r="B5" s="9">
        <v>23323003</v>
      </c>
      <c r="C5" s="9" t="s">
        <v>20</v>
      </c>
      <c r="D5" s="10">
        <v>50</v>
      </c>
      <c r="E5" s="10">
        <v>0</v>
      </c>
      <c r="F5" s="10">
        <v>0</v>
      </c>
      <c r="G5" s="11">
        <f t="shared" si="0"/>
        <v>50</v>
      </c>
      <c r="H5" s="11">
        <f t="shared" ref="H5:H19" si="1">G5+0</f>
        <v>50</v>
      </c>
      <c r="I5" s="12">
        <f>RANK(H5,H4:H19,0)</f>
        <v>4</v>
      </c>
      <c r="J5" s="13" t="s">
        <v>25</v>
      </c>
      <c r="K5" s="14"/>
      <c r="L5" s="14"/>
      <c r="M5" s="14"/>
      <c r="N5" s="15"/>
      <c r="O5" s="16"/>
      <c r="P5" s="17"/>
    </row>
    <row r="6" s="2" customFormat="1" ht="24" customHeight="1" spans="1:16">
      <c r="A6" s="8">
        <v>3</v>
      </c>
      <c r="B6" s="9">
        <v>23323008</v>
      </c>
      <c r="C6" s="9" t="s">
        <v>21</v>
      </c>
      <c r="D6" s="10">
        <v>50</v>
      </c>
      <c r="E6" s="10">
        <v>0</v>
      </c>
      <c r="F6" s="10">
        <v>0</v>
      </c>
      <c r="G6" s="11">
        <f t="shared" si="0"/>
        <v>50</v>
      </c>
      <c r="H6" s="11">
        <f t="shared" si="1"/>
        <v>50</v>
      </c>
      <c r="I6" s="12">
        <f>RANK(H6,H4:H19,0)</f>
        <v>4</v>
      </c>
      <c r="J6" s="13" t="s">
        <v>25</v>
      </c>
      <c r="K6" s="14"/>
      <c r="L6" s="14"/>
      <c r="M6" s="14"/>
      <c r="N6" s="15"/>
      <c r="O6" s="16"/>
      <c r="P6" s="17"/>
    </row>
    <row r="7" s="2" customFormat="1" ht="24" customHeight="1" spans="1:16">
      <c r="A7" s="8">
        <v>4</v>
      </c>
      <c r="B7" s="9">
        <v>23323011</v>
      </c>
      <c r="C7" s="9" t="s">
        <v>23</v>
      </c>
      <c r="D7" s="10">
        <v>50</v>
      </c>
      <c r="E7" s="10">
        <v>0</v>
      </c>
      <c r="F7" s="10">
        <v>0</v>
      </c>
      <c r="G7" s="11">
        <f t="shared" si="0"/>
        <v>50</v>
      </c>
      <c r="H7" s="11">
        <f t="shared" si="1"/>
        <v>50</v>
      </c>
      <c r="I7" s="12">
        <f>RANK(H7,H4:H19,0)</f>
        <v>4</v>
      </c>
      <c r="J7" s="13" t="s">
        <v>25</v>
      </c>
      <c r="K7" s="14"/>
      <c r="L7" s="14"/>
      <c r="M7" s="14"/>
      <c r="N7" s="15"/>
      <c r="O7" s="16"/>
      <c r="P7" s="17"/>
    </row>
    <row r="8" s="2" customFormat="1" ht="24" customHeight="1" spans="1:16">
      <c r="A8" s="8">
        <v>5</v>
      </c>
      <c r="B8" s="9">
        <v>23323015</v>
      </c>
      <c r="C8" s="9" t="s">
        <v>24</v>
      </c>
      <c r="D8" s="10">
        <v>50</v>
      </c>
      <c r="E8" s="10">
        <v>0</v>
      </c>
      <c r="F8" s="10">
        <v>0</v>
      </c>
      <c r="G8" s="11">
        <f t="shared" si="0"/>
        <v>50</v>
      </c>
      <c r="H8" s="11">
        <f t="shared" si="1"/>
        <v>50</v>
      </c>
      <c r="I8" s="12">
        <f>RANK(H8,H4:H19,0)</f>
        <v>4</v>
      </c>
      <c r="J8" s="13" t="s">
        <v>25</v>
      </c>
      <c r="K8" s="14"/>
      <c r="L8" s="14"/>
      <c r="M8" s="14"/>
      <c r="N8" s="15"/>
      <c r="O8" s="16"/>
      <c r="P8" s="17"/>
    </row>
    <row r="9" s="2" customFormat="1" ht="24" customHeight="1" spans="1:16">
      <c r="A9" s="8">
        <v>6</v>
      </c>
      <c r="B9" s="9">
        <v>23323016</v>
      </c>
      <c r="C9" s="9" t="s">
        <v>26</v>
      </c>
      <c r="D9" s="10">
        <v>50</v>
      </c>
      <c r="E9" s="10">
        <v>0</v>
      </c>
      <c r="F9" s="10">
        <v>0</v>
      </c>
      <c r="G9" s="11">
        <f t="shared" si="0"/>
        <v>50</v>
      </c>
      <c r="H9" s="11">
        <f t="shared" si="1"/>
        <v>50</v>
      </c>
      <c r="I9" s="12">
        <f>RANK(H9,H4:H19,0)</f>
        <v>4</v>
      </c>
      <c r="J9" s="13" t="s">
        <v>25</v>
      </c>
      <c r="K9" s="14"/>
      <c r="L9" s="14"/>
      <c r="M9" s="14"/>
      <c r="N9" s="15"/>
      <c r="O9" s="16"/>
      <c r="P9" s="17"/>
    </row>
    <row r="10" s="2" customFormat="1" ht="48" customHeight="1" spans="1:16">
      <c r="A10" s="8">
        <v>7</v>
      </c>
      <c r="B10" s="9">
        <v>23323017</v>
      </c>
      <c r="C10" s="9" t="s">
        <v>27</v>
      </c>
      <c r="D10" s="10">
        <v>50</v>
      </c>
      <c r="E10" s="10">
        <v>1</v>
      </c>
      <c r="F10" s="10">
        <v>0</v>
      </c>
      <c r="G10" s="11">
        <f t="shared" si="0"/>
        <v>51</v>
      </c>
      <c r="H10" s="11">
        <f t="shared" si="1"/>
        <v>51</v>
      </c>
      <c r="I10" s="12">
        <f>RANK(H10,H4:H19,0)</f>
        <v>3</v>
      </c>
      <c r="J10" s="18" t="s">
        <v>59</v>
      </c>
      <c r="K10" s="19"/>
      <c r="L10" s="19"/>
      <c r="M10" s="19"/>
      <c r="N10" s="20"/>
      <c r="O10" s="16"/>
      <c r="P10" s="17"/>
    </row>
    <row r="11" s="2" customFormat="1" ht="24" customHeight="1" spans="1:16">
      <c r="A11" s="8">
        <v>8</v>
      </c>
      <c r="B11" s="9">
        <v>23323019</v>
      </c>
      <c r="C11" s="9" t="s">
        <v>28</v>
      </c>
      <c r="D11" s="10">
        <v>50</v>
      </c>
      <c r="E11" s="10">
        <v>0</v>
      </c>
      <c r="F11" s="10">
        <v>0</v>
      </c>
      <c r="G11" s="11">
        <f t="shared" si="0"/>
        <v>50</v>
      </c>
      <c r="H11" s="11">
        <f t="shared" si="1"/>
        <v>50</v>
      </c>
      <c r="I11" s="12">
        <f>RANK(H11,H4:H19,0)</f>
        <v>4</v>
      </c>
      <c r="J11" s="13" t="s">
        <v>25</v>
      </c>
      <c r="K11" s="14"/>
      <c r="L11" s="14"/>
      <c r="M11" s="14"/>
      <c r="N11" s="15"/>
      <c r="O11" s="16"/>
      <c r="P11" s="17"/>
    </row>
    <row r="12" s="2" customFormat="1" ht="24" customHeight="1" spans="1:16">
      <c r="A12" s="8">
        <v>9</v>
      </c>
      <c r="B12" s="9">
        <v>23323025</v>
      </c>
      <c r="C12" s="9" t="s">
        <v>29</v>
      </c>
      <c r="D12" s="10">
        <v>50</v>
      </c>
      <c r="E12" s="10">
        <v>0</v>
      </c>
      <c r="F12" s="10">
        <v>0</v>
      </c>
      <c r="G12" s="11">
        <f t="shared" si="0"/>
        <v>50</v>
      </c>
      <c r="H12" s="11">
        <f t="shared" si="1"/>
        <v>50</v>
      </c>
      <c r="I12" s="12">
        <f>RANK(H12,H4:H19,0)</f>
        <v>4</v>
      </c>
      <c r="J12" s="13" t="s">
        <v>25</v>
      </c>
      <c r="K12" s="14"/>
      <c r="L12" s="14"/>
      <c r="M12" s="14"/>
      <c r="N12" s="15"/>
      <c r="O12" s="16"/>
      <c r="P12" s="17"/>
    </row>
    <row r="13" s="2" customFormat="1" ht="24" customHeight="1" spans="1:16">
      <c r="A13" s="8">
        <v>10</v>
      </c>
      <c r="B13" s="9">
        <v>23323026</v>
      </c>
      <c r="C13" s="9" t="s">
        <v>30</v>
      </c>
      <c r="D13" s="10">
        <v>50</v>
      </c>
      <c r="E13" s="10">
        <v>0</v>
      </c>
      <c r="F13" s="10">
        <v>0</v>
      </c>
      <c r="G13" s="11">
        <f t="shared" si="0"/>
        <v>50</v>
      </c>
      <c r="H13" s="11">
        <f t="shared" si="1"/>
        <v>50</v>
      </c>
      <c r="I13" s="12">
        <f>RANK(H13,H4:H19,0)</f>
        <v>4</v>
      </c>
      <c r="J13" s="13" t="s">
        <v>25</v>
      </c>
      <c r="K13" s="14"/>
      <c r="L13" s="14"/>
      <c r="M13" s="14"/>
      <c r="N13" s="15"/>
      <c r="O13" s="16"/>
      <c r="P13" s="17"/>
    </row>
    <row r="14" s="2" customFormat="1" ht="24" customHeight="1" spans="1:16">
      <c r="A14" s="8">
        <v>11</v>
      </c>
      <c r="B14" s="9">
        <v>23323027</v>
      </c>
      <c r="C14" s="9" t="s">
        <v>31</v>
      </c>
      <c r="D14" s="10">
        <v>50</v>
      </c>
      <c r="E14" s="10">
        <v>0</v>
      </c>
      <c r="F14" s="10">
        <v>0</v>
      </c>
      <c r="G14" s="11">
        <f t="shared" si="0"/>
        <v>50</v>
      </c>
      <c r="H14" s="11">
        <f t="shared" si="1"/>
        <v>50</v>
      </c>
      <c r="I14" s="12">
        <f>RANK(H14,H4:H19,0)</f>
        <v>4</v>
      </c>
      <c r="J14" s="13" t="s">
        <v>25</v>
      </c>
      <c r="K14" s="14"/>
      <c r="L14" s="14"/>
      <c r="M14" s="14"/>
      <c r="N14" s="15"/>
      <c r="O14" s="16"/>
      <c r="P14" s="17"/>
    </row>
    <row r="15" s="2" customFormat="1" ht="24" customHeight="1" spans="1:16">
      <c r="A15" s="8">
        <v>12</v>
      </c>
      <c r="B15" s="9">
        <v>23323030</v>
      </c>
      <c r="C15" s="9" t="s">
        <v>32</v>
      </c>
      <c r="D15" s="10">
        <v>50</v>
      </c>
      <c r="E15" s="10">
        <v>0</v>
      </c>
      <c r="F15" s="10">
        <v>0</v>
      </c>
      <c r="G15" s="11">
        <f t="shared" si="0"/>
        <v>50</v>
      </c>
      <c r="H15" s="11">
        <f t="shared" si="1"/>
        <v>50</v>
      </c>
      <c r="I15" s="12">
        <f>RANK(H15,H4:H19,0)</f>
        <v>4</v>
      </c>
      <c r="J15" s="13" t="s">
        <v>25</v>
      </c>
      <c r="K15" s="14"/>
      <c r="L15" s="14"/>
      <c r="M15" s="14"/>
      <c r="N15" s="15"/>
      <c r="O15" s="16"/>
      <c r="P15" s="17"/>
    </row>
    <row r="16" s="2" customFormat="1" ht="72" customHeight="1" spans="1:16">
      <c r="A16" s="8">
        <v>13</v>
      </c>
      <c r="B16" s="9">
        <v>23323031</v>
      </c>
      <c r="C16" s="9" t="s">
        <v>33</v>
      </c>
      <c r="D16" s="10">
        <v>50</v>
      </c>
      <c r="E16" s="10">
        <v>2</v>
      </c>
      <c r="F16" s="10">
        <v>0</v>
      </c>
      <c r="G16" s="11">
        <f t="shared" si="0"/>
        <v>52</v>
      </c>
      <c r="H16" s="11">
        <f t="shared" si="1"/>
        <v>52</v>
      </c>
      <c r="I16" s="12">
        <f>RANK(H16,H4:H19,0)</f>
        <v>2</v>
      </c>
      <c r="J16" s="18" t="s">
        <v>60</v>
      </c>
      <c r="K16" s="19"/>
      <c r="L16" s="19"/>
      <c r="M16" s="19"/>
      <c r="N16" s="20"/>
      <c r="O16" s="16"/>
      <c r="P16" s="17"/>
    </row>
    <row r="17" s="2" customFormat="1" ht="119.25" customHeight="1" spans="1:16">
      <c r="A17" s="8">
        <v>14</v>
      </c>
      <c r="B17" s="9">
        <v>23323032</v>
      </c>
      <c r="C17" s="9" t="s">
        <v>34</v>
      </c>
      <c r="D17" s="10">
        <v>50</v>
      </c>
      <c r="E17" s="10">
        <v>9</v>
      </c>
      <c r="F17" s="10">
        <v>0</v>
      </c>
      <c r="G17" s="11">
        <f t="shared" si="0"/>
        <v>59</v>
      </c>
      <c r="H17" s="11">
        <f t="shared" si="1"/>
        <v>59</v>
      </c>
      <c r="I17" s="12">
        <f>RANK(H17,H4:H19,0)</f>
        <v>1</v>
      </c>
      <c r="J17" s="18" t="s">
        <v>61</v>
      </c>
      <c r="K17" s="19"/>
      <c r="L17" s="19"/>
      <c r="M17" s="19"/>
      <c r="N17" s="20"/>
      <c r="O17" s="16"/>
      <c r="P17" s="17"/>
    </row>
    <row r="18" s="2" customFormat="1" ht="24" customHeight="1" spans="1:16">
      <c r="A18" s="8">
        <v>15</v>
      </c>
      <c r="B18" s="9">
        <v>23323033</v>
      </c>
      <c r="C18" s="9" t="s">
        <v>35</v>
      </c>
      <c r="D18" s="10">
        <v>50</v>
      </c>
      <c r="E18" s="10">
        <v>0</v>
      </c>
      <c r="F18" s="10">
        <v>0</v>
      </c>
      <c r="G18" s="11">
        <f t="shared" si="0"/>
        <v>50</v>
      </c>
      <c r="H18" s="11">
        <f t="shared" si="1"/>
        <v>50</v>
      </c>
      <c r="I18" s="12">
        <f>RANK(H18,H4:H19,0)</f>
        <v>4</v>
      </c>
      <c r="J18" s="13" t="s">
        <v>25</v>
      </c>
      <c r="K18" s="14"/>
      <c r="L18" s="14"/>
      <c r="M18" s="14"/>
      <c r="N18" s="15"/>
      <c r="O18" s="16"/>
      <c r="P18" s="17"/>
    </row>
    <row r="19" s="2" customFormat="1" ht="24" customHeight="1" spans="1:16">
      <c r="A19" s="8">
        <v>16</v>
      </c>
      <c r="B19" s="9">
        <v>23323035</v>
      </c>
      <c r="C19" s="9" t="s">
        <v>36</v>
      </c>
      <c r="D19" s="10">
        <v>50</v>
      </c>
      <c r="E19" s="10">
        <v>0</v>
      </c>
      <c r="F19" s="10">
        <v>0</v>
      </c>
      <c r="G19" s="11">
        <f t="shared" si="0"/>
        <v>50</v>
      </c>
      <c r="H19" s="11">
        <f t="shared" si="1"/>
        <v>50</v>
      </c>
      <c r="I19" s="12">
        <f>RANK(H19,H4:H19,0)</f>
        <v>4</v>
      </c>
      <c r="J19" s="13" t="s">
        <v>25</v>
      </c>
      <c r="K19" s="14"/>
      <c r="L19" s="14"/>
      <c r="M19" s="14"/>
      <c r="N19" s="15"/>
      <c r="O19" s="16"/>
      <c r="P19" s="17"/>
    </row>
    <row r="21" ht="45" customHeight="1" spans="4:10">
      <c r="D21" s="4" t="s">
        <v>37</v>
      </c>
      <c r="G21" s="3" t="s">
        <v>38</v>
      </c>
      <c r="H21" s="3"/>
      <c r="I21" s="3"/>
      <c r="J21" s="3"/>
    </row>
  </sheetData>
  <mergeCells count="20">
    <mergeCell ref="A1:P1"/>
    <mergeCell ref="A2:D2"/>
    <mergeCell ref="J3:N3"/>
    <mergeCell ref="J4:N4"/>
    <mergeCell ref="J5:N5"/>
    <mergeCell ref="J6:N6"/>
    <mergeCell ref="J7:N7"/>
    <mergeCell ref="J8:N8"/>
    <mergeCell ref="J9:N9"/>
    <mergeCell ref="J10:N10"/>
    <mergeCell ref="J11:N11"/>
    <mergeCell ref="J12:N12"/>
    <mergeCell ref="J13:N13"/>
    <mergeCell ref="J14:N14"/>
    <mergeCell ref="J15:N15"/>
    <mergeCell ref="J16:N16"/>
    <mergeCell ref="J17:N17"/>
    <mergeCell ref="J18:N18"/>
    <mergeCell ref="J19:N19"/>
    <mergeCell ref="G21:J21"/>
  </mergeCells>
  <conditionalFormatting sqref="C4">
    <cfRule type="duplicateValues" dxfId="0" priority="27"/>
  </conditionalFormatting>
  <conditionalFormatting sqref="C5">
    <cfRule type="duplicateValues" dxfId="0" priority="26"/>
  </conditionalFormatting>
  <conditionalFormatting sqref="C6">
    <cfRule type="duplicateValues" dxfId="0" priority="25"/>
  </conditionalFormatting>
  <conditionalFormatting sqref="C7">
    <cfRule type="duplicateValues" dxfId="0" priority="24"/>
  </conditionalFormatting>
  <conditionalFormatting sqref="C8">
    <cfRule type="duplicateValues" dxfId="0" priority="23"/>
  </conditionalFormatting>
  <conditionalFormatting sqref="C9">
    <cfRule type="duplicateValues" dxfId="0" priority="22"/>
  </conditionalFormatting>
  <conditionalFormatting sqref="C10">
    <cfRule type="duplicateValues" dxfId="0" priority="21"/>
  </conditionalFormatting>
  <conditionalFormatting sqref="C11">
    <cfRule type="duplicateValues" dxfId="0" priority="20"/>
  </conditionalFormatting>
  <conditionalFormatting sqref="C12">
    <cfRule type="duplicateValues" dxfId="0" priority="19"/>
  </conditionalFormatting>
  <conditionalFormatting sqref="C13">
    <cfRule type="duplicateValues" dxfId="0" priority="18"/>
  </conditionalFormatting>
  <conditionalFormatting sqref="C14">
    <cfRule type="duplicateValues" dxfId="0" priority="17"/>
  </conditionalFormatting>
  <conditionalFormatting sqref="C15">
    <cfRule type="duplicateValues" dxfId="0" priority="16"/>
  </conditionalFormatting>
  <conditionalFormatting sqref="C16">
    <cfRule type="duplicateValues" dxfId="0" priority="15"/>
  </conditionalFormatting>
  <conditionalFormatting sqref="C17">
    <cfRule type="duplicateValues" dxfId="0" priority="14"/>
  </conditionalFormatting>
  <conditionalFormatting sqref="C18">
    <cfRule type="duplicateValues" dxfId="0" priority="13"/>
  </conditionalFormatting>
  <conditionalFormatting sqref="C19">
    <cfRule type="duplicateValues" dxfId="0" priority="12"/>
  </conditionalFormatting>
  <conditionalFormatting sqref="B4:B19">
    <cfRule type="duplicateValues" dxfId="0" priority="137"/>
  </conditionalFormatting>
  <conditionalFormatting sqref="C4:C19">
    <cfRule type="duplicateValues" dxfId="0" priority="10"/>
    <cfRule type="duplicateValues" dxfId="0" priority="11"/>
  </conditionalFormatting>
  <pageMargins left="0.75" right="0.75" top="1" bottom="1" header="0.5" footer="0.5"/>
  <pageSetup paperSize="9" scale="62"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综合素质测评成绩</vt:lpstr>
      <vt:lpstr>智育测评</vt:lpstr>
      <vt:lpstr>德育测评</vt:lpstr>
      <vt:lpstr>文体测评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Crystal Grace</cp:lastModifiedBy>
  <dcterms:created xsi:type="dcterms:W3CDTF">2022-09-13T06:51:00Z</dcterms:created>
  <dcterms:modified xsi:type="dcterms:W3CDTF">2024-09-10T02:17:12Z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81E503BFAE7B4081BCCDFC3CD2314B64_13</vt:lpwstr>
  </property>
  <property fmtid="{D5CDD505-2E9C-101B-9397-08002B2CF9AE}" pid="3" name="KSOProductBuildVer">
    <vt:lpwstr>2052-12.1.0.17857</vt:lpwstr>
  </property>
</Properties>
</file>