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HP\Desktop\"/>
    </mc:Choice>
  </mc:AlternateContent>
  <xr:revisionPtr revIDLastSave="0" documentId="13_ncr:1_{990A0F94-AA52-4290-AA94-D61DD434B526}" xr6:coauthVersionLast="47" xr6:coauthVersionMax="47" xr10:uidLastSave="{00000000-0000-0000-0000-000000000000}"/>
  <bookViews>
    <workbookView xWindow="-98" yWindow="-98" windowWidth="21795" windowHeight="12975" xr2:uid="{00000000-000D-0000-FFFF-FFFF00000000}"/>
  </bookViews>
  <sheets>
    <sheet name="综合素质测评成绩" sheetId="1" r:id="rId1"/>
    <sheet name="德育测评" sheetId="2" r:id="rId2"/>
    <sheet name="智育测评" sheetId="3" r:id="rId3"/>
    <sheet name="文体测评" sheetId="4" r:id="rId4"/>
  </sheets>
  <externalReferences>
    <externalReference r:id="rId5"/>
  </externalReferences>
  <definedNames>
    <definedName name="_xlnm._FilterDatabase" localSheetId="3" hidden="1">文体测评!$A$3:$V$177</definedName>
    <definedName name="_xlnm._FilterDatabase" localSheetId="2" hidden="1">智育测评!$A$3:$V$177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 i="1" l="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4" i="1"/>
  <c r="I177" i="4"/>
  <c r="H177" i="4"/>
  <c r="G177" i="4"/>
  <c r="I176" i="4"/>
  <c r="H176" i="4"/>
  <c r="G176" i="4"/>
  <c r="I175" i="4"/>
  <c r="H175" i="4"/>
  <c r="G175" i="4"/>
  <c r="I174" i="4"/>
  <c r="H174" i="4"/>
  <c r="G174" i="4"/>
  <c r="I173" i="4"/>
  <c r="H173" i="4"/>
  <c r="G173" i="4"/>
  <c r="I172" i="4"/>
  <c r="H172" i="4"/>
  <c r="G172" i="4"/>
  <c r="I171" i="4"/>
  <c r="H171" i="4"/>
  <c r="G171" i="4"/>
  <c r="I170" i="4"/>
  <c r="H170" i="4"/>
  <c r="G170" i="4"/>
  <c r="I169" i="4"/>
  <c r="H169" i="4"/>
  <c r="G169" i="4"/>
  <c r="I168" i="4"/>
  <c r="H168" i="4"/>
  <c r="G168" i="4"/>
  <c r="I167" i="4"/>
  <c r="H167" i="4"/>
  <c r="G167" i="4"/>
  <c r="I166" i="4"/>
  <c r="H166" i="4"/>
  <c r="G166" i="4"/>
  <c r="I165" i="4"/>
  <c r="H165" i="4"/>
  <c r="G165" i="4"/>
  <c r="I164" i="4"/>
  <c r="H164" i="4"/>
  <c r="G164" i="4"/>
  <c r="I163" i="4"/>
  <c r="H163" i="4"/>
  <c r="G163" i="4"/>
  <c r="I162" i="4"/>
  <c r="H162" i="4"/>
  <c r="G162" i="4"/>
  <c r="I161" i="4"/>
  <c r="H161" i="4"/>
  <c r="G161" i="4"/>
  <c r="I160" i="4"/>
  <c r="H160" i="4"/>
  <c r="G160" i="4"/>
  <c r="I159" i="4"/>
  <c r="H159" i="4"/>
  <c r="G159" i="4"/>
  <c r="I158" i="4"/>
  <c r="H158" i="4"/>
  <c r="G158" i="4"/>
  <c r="I157" i="4"/>
  <c r="H157" i="4"/>
  <c r="G157" i="4"/>
  <c r="I156" i="4"/>
  <c r="H156" i="4"/>
  <c r="G156" i="4"/>
  <c r="I155" i="4"/>
  <c r="H155" i="4"/>
  <c r="G155" i="4"/>
  <c r="I154" i="4"/>
  <c r="H154" i="4"/>
  <c r="G154" i="4"/>
  <c r="I153" i="4"/>
  <c r="H153" i="4"/>
  <c r="G153" i="4"/>
  <c r="I152" i="4"/>
  <c r="H152" i="4"/>
  <c r="G152" i="4"/>
  <c r="I151" i="4"/>
  <c r="H151" i="4"/>
  <c r="G151" i="4"/>
  <c r="I150" i="4"/>
  <c r="H150" i="4"/>
  <c r="G150" i="4"/>
  <c r="I149" i="4"/>
  <c r="H149" i="4"/>
  <c r="G149" i="4"/>
  <c r="I148" i="4"/>
  <c r="H148" i="4"/>
  <c r="G148" i="4"/>
  <c r="I147" i="4"/>
  <c r="H147" i="4"/>
  <c r="G147" i="4"/>
  <c r="I146" i="4"/>
  <c r="H146" i="4"/>
  <c r="G146" i="4"/>
  <c r="I145" i="4"/>
  <c r="H145" i="4"/>
  <c r="G145" i="4"/>
  <c r="I144" i="4"/>
  <c r="H144" i="4"/>
  <c r="G144" i="4"/>
  <c r="I143" i="4"/>
  <c r="H143" i="4"/>
  <c r="G143" i="4"/>
  <c r="I142" i="4"/>
  <c r="H142" i="4"/>
  <c r="G142" i="4"/>
  <c r="I141" i="4"/>
  <c r="H141" i="4"/>
  <c r="G141" i="4"/>
  <c r="I140" i="4"/>
  <c r="H140" i="4"/>
  <c r="G140" i="4"/>
  <c r="I139" i="4"/>
  <c r="H139" i="4"/>
  <c r="G139" i="4"/>
  <c r="I138" i="4"/>
  <c r="H138" i="4"/>
  <c r="G138" i="4"/>
  <c r="I137" i="4"/>
  <c r="H137" i="4"/>
  <c r="G137" i="4"/>
  <c r="I136" i="4"/>
  <c r="H136" i="4"/>
  <c r="G136" i="4"/>
  <c r="I135" i="4"/>
  <c r="H135" i="4"/>
  <c r="G135" i="4"/>
  <c r="I134" i="4"/>
  <c r="H134" i="4"/>
  <c r="G134" i="4"/>
  <c r="I133" i="4"/>
  <c r="H133" i="4"/>
  <c r="G133" i="4"/>
  <c r="I132" i="4"/>
  <c r="H132" i="4"/>
  <c r="G132" i="4"/>
  <c r="I131" i="4"/>
  <c r="H131" i="4"/>
  <c r="G131" i="4"/>
  <c r="I130" i="4"/>
  <c r="H130" i="4"/>
  <c r="G130" i="4"/>
  <c r="I129" i="4"/>
  <c r="H129" i="4"/>
  <c r="G129" i="4"/>
  <c r="I128" i="4"/>
  <c r="H128" i="4"/>
  <c r="G128" i="4"/>
  <c r="I127" i="4"/>
  <c r="H127" i="4"/>
  <c r="G127" i="4"/>
  <c r="I126" i="4"/>
  <c r="H126" i="4"/>
  <c r="G126" i="4"/>
  <c r="I125" i="4"/>
  <c r="H125" i="4"/>
  <c r="G125" i="4"/>
  <c r="I124" i="4"/>
  <c r="H124" i="4"/>
  <c r="G124" i="4"/>
  <c r="I123" i="4"/>
  <c r="H123" i="4"/>
  <c r="G123" i="4"/>
  <c r="I122" i="4"/>
  <c r="H122" i="4"/>
  <c r="G122" i="4"/>
  <c r="I121" i="4"/>
  <c r="H121" i="4"/>
  <c r="G121" i="4"/>
  <c r="I120" i="4"/>
  <c r="H120" i="4"/>
  <c r="G120" i="4"/>
  <c r="I119" i="4"/>
  <c r="H119" i="4"/>
  <c r="G119" i="4"/>
  <c r="I118" i="4"/>
  <c r="H118" i="4"/>
  <c r="G118" i="4"/>
  <c r="I117" i="4"/>
  <c r="H117" i="4"/>
  <c r="G117" i="4"/>
  <c r="I116" i="4"/>
  <c r="H116" i="4"/>
  <c r="G116" i="4"/>
  <c r="I115" i="4"/>
  <c r="H115" i="4"/>
  <c r="G115" i="4"/>
  <c r="I114" i="4"/>
  <c r="H114" i="4"/>
  <c r="G114" i="4"/>
  <c r="I113" i="4"/>
  <c r="H113" i="4"/>
  <c r="G113" i="4"/>
  <c r="I112" i="4"/>
  <c r="H112" i="4"/>
  <c r="G112" i="4"/>
  <c r="I111" i="4"/>
  <c r="H111" i="4"/>
  <c r="G111" i="4"/>
  <c r="I110" i="4"/>
  <c r="H110" i="4"/>
  <c r="G110" i="4"/>
  <c r="I109" i="4"/>
  <c r="H109" i="4"/>
  <c r="G109" i="4"/>
  <c r="I108" i="4"/>
  <c r="H108" i="4"/>
  <c r="G108" i="4"/>
  <c r="I107" i="4"/>
  <c r="H107" i="4"/>
  <c r="G107" i="4"/>
  <c r="I106" i="4"/>
  <c r="H106" i="4"/>
  <c r="G106" i="4"/>
  <c r="I105" i="4"/>
  <c r="H105" i="4"/>
  <c r="G105" i="4"/>
  <c r="I104" i="4"/>
  <c r="H104" i="4"/>
  <c r="G104" i="4"/>
  <c r="I103" i="4"/>
  <c r="H103" i="4"/>
  <c r="G103" i="4"/>
  <c r="I102" i="4"/>
  <c r="H102" i="4"/>
  <c r="G102" i="4"/>
  <c r="I101" i="4"/>
  <c r="H101" i="4"/>
  <c r="G101" i="4"/>
  <c r="I100" i="4"/>
  <c r="H100" i="4"/>
  <c r="G100" i="4"/>
  <c r="I99" i="4"/>
  <c r="H99" i="4"/>
  <c r="G99" i="4"/>
  <c r="I98" i="4"/>
  <c r="H98" i="4"/>
  <c r="G98" i="4"/>
  <c r="I97" i="4"/>
  <c r="H97" i="4"/>
  <c r="G97" i="4"/>
  <c r="I96" i="4"/>
  <c r="H96" i="4"/>
  <c r="G96" i="4"/>
  <c r="I95" i="4"/>
  <c r="H95" i="4"/>
  <c r="G95" i="4"/>
  <c r="I94" i="4"/>
  <c r="H94" i="4"/>
  <c r="G94" i="4"/>
  <c r="I93" i="4"/>
  <c r="H93" i="4"/>
  <c r="G93" i="4"/>
  <c r="I92" i="4"/>
  <c r="H92" i="4"/>
  <c r="G92" i="4"/>
  <c r="I91" i="4"/>
  <c r="H91" i="4"/>
  <c r="G91" i="4"/>
  <c r="I90" i="4"/>
  <c r="H90" i="4"/>
  <c r="G90" i="4"/>
  <c r="I89" i="4"/>
  <c r="H89" i="4"/>
  <c r="G89" i="4"/>
  <c r="I88" i="4"/>
  <c r="H88" i="4"/>
  <c r="G88" i="4"/>
  <c r="I87" i="4"/>
  <c r="H87" i="4"/>
  <c r="G87" i="4"/>
  <c r="I86" i="4"/>
  <c r="H86" i="4"/>
  <c r="G86" i="4"/>
  <c r="I85" i="4"/>
  <c r="H85" i="4"/>
  <c r="G85" i="4"/>
  <c r="I84" i="4"/>
  <c r="H84" i="4"/>
  <c r="G84" i="4"/>
  <c r="I83" i="4"/>
  <c r="H83" i="4"/>
  <c r="G83" i="4"/>
  <c r="I82" i="4"/>
  <c r="H82" i="4"/>
  <c r="G82" i="4"/>
  <c r="I81" i="4"/>
  <c r="H81" i="4"/>
  <c r="G81" i="4"/>
  <c r="I80" i="4"/>
  <c r="H80" i="4"/>
  <c r="G80" i="4"/>
  <c r="I79" i="4"/>
  <c r="H79" i="4"/>
  <c r="G79" i="4"/>
  <c r="I78" i="4"/>
  <c r="H78" i="4"/>
  <c r="G78" i="4"/>
  <c r="I77" i="4"/>
  <c r="H77" i="4"/>
  <c r="G77" i="4"/>
  <c r="I76" i="4"/>
  <c r="H76" i="4"/>
  <c r="G76" i="4"/>
  <c r="I75" i="4"/>
  <c r="H75" i="4"/>
  <c r="G75" i="4"/>
  <c r="I74" i="4"/>
  <c r="H74" i="4"/>
  <c r="G74" i="4"/>
  <c r="I73" i="4"/>
  <c r="H73" i="4"/>
  <c r="G73" i="4"/>
  <c r="I72" i="4"/>
  <c r="H72" i="4"/>
  <c r="G72" i="4"/>
  <c r="I71" i="4"/>
  <c r="H71" i="4"/>
  <c r="G71" i="4"/>
  <c r="I70" i="4"/>
  <c r="H70" i="4"/>
  <c r="G70" i="4"/>
  <c r="I69" i="4"/>
  <c r="H69" i="4"/>
  <c r="G69" i="4"/>
  <c r="I68" i="4"/>
  <c r="H68" i="4"/>
  <c r="G68" i="4"/>
  <c r="I67" i="4"/>
  <c r="H67" i="4"/>
  <c r="G67" i="4"/>
  <c r="I66" i="4"/>
  <c r="H66" i="4"/>
  <c r="G66" i="4"/>
  <c r="I65" i="4"/>
  <c r="H65" i="4"/>
  <c r="G65" i="4"/>
  <c r="I64" i="4"/>
  <c r="H64" i="4"/>
  <c r="G64" i="4"/>
  <c r="I63" i="4"/>
  <c r="H63" i="4"/>
  <c r="G63" i="4"/>
  <c r="I62" i="4"/>
  <c r="H62" i="4"/>
  <c r="G62" i="4"/>
  <c r="I61" i="4"/>
  <c r="H61" i="4"/>
  <c r="G61" i="4"/>
  <c r="I60" i="4"/>
  <c r="H60" i="4"/>
  <c r="G60" i="4"/>
  <c r="I59" i="4"/>
  <c r="H59" i="4"/>
  <c r="G59" i="4"/>
  <c r="I58" i="4"/>
  <c r="H58" i="4"/>
  <c r="G58" i="4"/>
  <c r="I57" i="4"/>
  <c r="H57" i="4"/>
  <c r="G57" i="4"/>
  <c r="I56" i="4"/>
  <c r="H56" i="4"/>
  <c r="G56" i="4"/>
  <c r="I55" i="4"/>
  <c r="H55" i="4"/>
  <c r="G55" i="4"/>
  <c r="I54" i="4"/>
  <c r="H54" i="4"/>
  <c r="G54" i="4"/>
  <c r="I53" i="4"/>
  <c r="H53" i="4"/>
  <c r="G53" i="4"/>
  <c r="I52" i="4"/>
  <c r="H52" i="4"/>
  <c r="G52" i="4"/>
  <c r="I51" i="4"/>
  <c r="H51" i="4"/>
  <c r="G51" i="4"/>
  <c r="I50" i="4"/>
  <c r="H50" i="4"/>
  <c r="G50" i="4"/>
  <c r="I49" i="4"/>
  <c r="H49" i="4"/>
  <c r="G49" i="4"/>
  <c r="I48" i="4"/>
  <c r="H48" i="4"/>
  <c r="G48" i="4"/>
  <c r="I47" i="4"/>
  <c r="H47" i="4"/>
  <c r="G47" i="4"/>
  <c r="I46" i="4"/>
  <c r="H46" i="4"/>
  <c r="G46" i="4"/>
  <c r="I45" i="4"/>
  <c r="H45" i="4"/>
  <c r="G45" i="4"/>
  <c r="I44" i="4"/>
  <c r="H44" i="4"/>
  <c r="G44" i="4"/>
  <c r="I43" i="4"/>
  <c r="H43" i="4"/>
  <c r="G43" i="4"/>
  <c r="I42" i="4"/>
  <c r="H42" i="4"/>
  <c r="G42" i="4"/>
  <c r="I41" i="4"/>
  <c r="H41" i="4"/>
  <c r="G41" i="4"/>
  <c r="I40" i="4"/>
  <c r="H40" i="4"/>
  <c r="G40" i="4"/>
  <c r="I39" i="4"/>
  <c r="H39" i="4"/>
  <c r="G39" i="4"/>
  <c r="I38" i="4"/>
  <c r="H38" i="4"/>
  <c r="G38" i="4"/>
  <c r="I37" i="4"/>
  <c r="H37" i="4"/>
  <c r="G37" i="4"/>
  <c r="I36" i="4"/>
  <c r="H36" i="4"/>
  <c r="G36" i="4"/>
  <c r="I35" i="4"/>
  <c r="H35" i="4"/>
  <c r="G35" i="4"/>
  <c r="I34" i="4"/>
  <c r="H34" i="4"/>
  <c r="G34" i="4"/>
  <c r="I33" i="4"/>
  <c r="H33" i="4"/>
  <c r="G33" i="4"/>
  <c r="I32" i="4"/>
  <c r="H32" i="4"/>
  <c r="G32" i="4"/>
  <c r="I31" i="4"/>
  <c r="H31" i="4"/>
  <c r="G31" i="4"/>
  <c r="I30" i="4"/>
  <c r="H30" i="4"/>
  <c r="G30" i="4"/>
  <c r="I29" i="4"/>
  <c r="H29" i="4"/>
  <c r="G29" i="4"/>
  <c r="I28" i="4"/>
  <c r="H28" i="4"/>
  <c r="G28" i="4"/>
  <c r="I27" i="4"/>
  <c r="H27" i="4"/>
  <c r="G27" i="4"/>
  <c r="I26" i="4"/>
  <c r="H26" i="4"/>
  <c r="G26" i="4"/>
  <c r="I25" i="4"/>
  <c r="H25" i="4"/>
  <c r="G25" i="4"/>
  <c r="I24" i="4"/>
  <c r="H24" i="4"/>
  <c r="G24" i="4"/>
  <c r="I23" i="4"/>
  <c r="H23" i="4"/>
  <c r="G23" i="4"/>
  <c r="I22" i="4"/>
  <c r="H22" i="4"/>
  <c r="G22" i="4"/>
  <c r="I21" i="4"/>
  <c r="H21" i="4"/>
  <c r="G21" i="4"/>
  <c r="I20" i="4"/>
  <c r="H20" i="4"/>
  <c r="G20" i="4"/>
  <c r="I19" i="4"/>
  <c r="H19" i="4"/>
  <c r="G19" i="4"/>
  <c r="I18" i="4"/>
  <c r="H18" i="4"/>
  <c r="G18" i="4"/>
  <c r="I17" i="4"/>
  <c r="H17" i="4"/>
  <c r="G17" i="4"/>
  <c r="I16" i="4"/>
  <c r="H16" i="4"/>
  <c r="G16" i="4"/>
  <c r="I15" i="4"/>
  <c r="H15" i="4"/>
  <c r="G15" i="4"/>
  <c r="I14" i="4"/>
  <c r="H14" i="4"/>
  <c r="G14" i="4"/>
  <c r="I13" i="4"/>
  <c r="H13" i="4"/>
  <c r="G13" i="4"/>
  <c r="I12" i="4"/>
  <c r="H12" i="4"/>
  <c r="G12" i="4"/>
  <c r="I11" i="4"/>
  <c r="H11" i="4"/>
  <c r="G11" i="4"/>
  <c r="I10" i="4"/>
  <c r="H10" i="4"/>
  <c r="G10" i="4"/>
  <c r="I9" i="4"/>
  <c r="H9" i="4"/>
  <c r="G9" i="4"/>
  <c r="I8" i="4"/>
  <c r="H8" i="4"/>
  <c r="G8" i="4"/>
  <c r="I7" i="4"/>
  <c r="H7" i="4"/>
  <c r="G7" i="4"/>
  <c r="I6" i="4"/>
  <c r="H6" i="4"/>
  <c r="G6" i="4"/>
  <c r="I5" i="4"/>
  <c r="H5" i="4"/>
  <c r="G5" i="4"/>
  <c r="I4" i="4"/>
  <c r="H4" i="4"/>
  <c r="G4" i="4"/>
  <c r="F177" i="3"/>
  <c r="F176" i="3"/>
  <c r="G176" i="3" s="1"/>
  <c r="G175" i="3"/>
  <c r="F175" i="3"/>
  <c r="F174" i="3"/>
  <c r="F173" i="3"/>
  <c r="G173" i="3" s="1"/>
  <c r="F172" i="3"/>
  <c r="G172" i="3" s="1"/>
  <c r="F171" i="3"/>
  <c r="G171" i="3" s="1"/>
  <c r="F170" i="3"/>
  <c r="G170" i="3" s="1"/>
  <c r="F169" i="3"/>
  <c r="G169" i="3" s="1"/>
  <c r="G168" i="3"/>
  <c r="F168" i="3"/>
  <c r="F167" i="3"/>
  <c r="G167" i="3" s="1"/>
  <c r="F166" i="3"/>
  <c r="G166" i="3" s="1"/>
  <c r="F165" i="3"/>
  <c r="F164" i="3"/>
  <c r="F163" i="3"/>
  <c r="F162" i="3"/>
  <c r="F161" i="3"/>
  <c r="F160" i="3"/>
  <c r="F159" i="3"/>
  <c r="G159" i="3" s="1"/>
  <c r="F158" i="3"/>
  <c r="F157" i="3"/>
  <c r="G157" i="3" s="1"/>
  <c r="F156" i="3"/>
  <c r="G156" i="3" s="1"/>
  <c r="F155" i="3"/>
  <c r="G154" i="3"/>
  <c r="F154" i="3"/>
  <c r="F153" i="3"/>
  <c r="G153" i="3" s="1"/>
  <c r="F152" i="3"/>
  <c r="G152" i="3" s="1"/>
  <c r="G151" i="3"/>
  <c r="F151" i="3"/>
  <c r="F150" i="3"/>
  <c r="G150" i="3" s="1"/>
  <c r="F149" i="3"/>
  <c r="F148" i="3"/>
  <c r="F147" i="3"/>
  <c r="F146" i="3"/>
  <c r="F145" i="3"/>
  <c r="F144" i="3"/>
  <c r="F143" i="3"/>
  <c r="G143" i="3" s="1"/>
  <c r="F142" i="3"/>
  <c r="F141" i="3"/>
  <c r="G141" i="3" s="1"/>
  <c r="F140" i="3"/>
  <c r="G140" i="3" s="1"/>
  <c r="F139" i="3"/>
  <c r="F138" i="3"/>
  <c r="G138" i="3" s="1"/>
  <c r="F137" i="3"/>
  <c r="G137" i="3" s="1"/>
  <c r="F136" i="3"/>
  <c r="G136" i="3" s="1"/>
  <c r="F135" i="3"/>
  <c r="G135" i="3" s="1"/>
  <c r="F134" i="3"/>
  <c r="G134" i="3" s="1"/>
  <c r="F133" i="3"/>
  <c r="F132" i="3"/>
  <c r="F131" i="3"/>
  <c r="F130" i="3"/>
  <c r="F129" i="3"/>
  <c r="F128" i="3"/>
  <c r="F127" i="3"/>
  <c r="G127" i="3" s="1"/>
  <c r="F126" i="3"/>
  <c r="F125" i="3"/>
  <c r="G125" i="3" s="1"/>
  <c r="F124" i="3"/>
  <c r="G124" i="3" s="1"/>
  <c r="F123" i="3"/>
  <c r="F122" i="3"/>
  <c r="G122" i="3" s="1"/>
  <c r="F121" i="3"/>
  <c r="G121" i="3" s="1"/>
  <c r="F120" i="3"/>
  <c r="G120" i="3" s="1"/>
  <c r="G119" i="3"/>
  <c r="F119" i="3"/>
  <c r="F118" i="3"/>
  <c r="G118" i="3" s="1"/>
  <c r="F110" i="3"/>
  <c r="F117" i="3"/>
  <c r="F116" i="3"/>
  <c r="F115" i="3"/>
  <c r="F114" i="3"/>
  <c r="F113" i="3"/>
  <c r="F112" i="3"/>
  <c r="G112" i="3" s="1"/>
  <c r="F111" i="3"/>
  <c r="F109" i="3"/>
  <c r="G109" i="3" s="1"/>
  <c r="F108" i="3"/>
  <c r="G108" i="3" s="1"/>
  <c r="F107" i="3"/>
  <c r="G106" i="3"/>
  <c r="F106" i="3"/>
  <c r="F105" i="3"/>
  <c r="G105" i="3" s="1"/>
  <c r="F104" i="3"/>
  <c r="G104" i="3" s="1"/>
  <c r="F103" i="3"/>
  <c r="G103" i="3" s="1"/>
  <c r="F102" i="3"/>
  <c r="G102" i="3" s="1"/>
  <c r="F101" i="3"/>
  <c r="G101" i="3" s="1"/>
  <c r="F100" i="3"/>
  <c r="F99" i="3"/>
  <c r="F98" i="3"/>
  <c r="F97" i="3"/>
  <c r="F96" i="3"/>
  <c r="F95" i="3"/>
  <c r="G95" i="3" s="1"/>
  <c r="F94" i="3"/>
  <c r="F93" i="3"/>
  <c r="G93" i="3" s="1"/>
  <c r="F92" i="3"/>
  <c r="G92" i="3" s="1"/>
  <c r="F91" i="3"/>
  <c r="F90" i="3"/>
  <c r="G90" i="3" s="1"/>
  <c r="F89" i="3"/>
  <c r="G89" i="3" s="1"/>
  <c r="F88" i="3"/>
  <c r="G88" i="3" s="1"/>
  <c r="F87" i="3"/>
  <c r="G87" i="3" s="1"/>
  <c r="F86" i="3"/>
  <c r="G86" i="3" s="1"/>
  <c r="F85" i="3"/>
  <c r="G85" i="3" s="1"/>
  <c r="F84" i="3"/>
  <c r="F83" i="3"/>
  <c r="F82" i="3"/>
  <c r="F81" i="3"/>
  <c r="F80" i="3"/>
  <c r="F79" i="3"/>
  <c r="G79" i="3" s="1"/>
  <c r="F78" i="3"/>
  <c r="F77" i="3"/>
  <c r="G77" i="3" s="1"/>
  <c r="F76" i="3"/>
  <c r="G76" i="3" s="1"/>
  <c r="F75" i="3"/>
  <c r="F74" i="3"/>
  <c r="G74" i="3" s="1"/>
  <c r="F69" i="3"/>
  <c r="G69" i="3" s="1"/>
  <c r="F73" i="3"/>
  <c r="G73" i="3" s="1"/>
  <c r="F72" i="3"/>
  <c r="G72" i="3" s="1"/>
  <c r="F71" i="3"/>
  <c r="F70" i="3"/>
  <c r="G70" i="3" s="1"/>
  <c r="F68" i="3"/>
  <c r="F59" i="3"/>
  <c r="F62" i="3"/>
  <c r="F67" i="3"/>
  <c r="F66" i="3"/>
  <c r="F65" i="3"/>
  <c r="G65" i="3" s="1"/>
  <c r="F64" i="3"/>
  <c r="F63" i="3"/>
  <c r="G63" i="3" s="1"/>
  <c r="F61" i="3"/>
  <c r="G61" i="3" s="1"/>
  <c r="F60" i="3"/>
  <c r="G60" i="3" s="1"/>
  <c r="G58" i="3"/>
  <c r="F58" i="3"/>
  <c r="F57" i="3"/>
  <c r="G57" i="3" s="1"/>
  <c r="F56" i="3"/>
  <c r="G56" i="3" s="1"/>
  <c r="G55" i="3"/>
  <c r="F55" i="3"/>
  <c r="F54" i="3"/>
  <c r="G54" i="3" s="1"/>
  <c r="F53" i="3"/>
  <c r="F52" i="3"/>
  <c r="F51" i="3"/>
  <c r="F50" i="3"/>
  <c r="F49" i="3"/>
  <c r="F48" i="3"/>
  <c r="F47" i="3"/>
  <c r="G47" i="3" s="1"/>
  <c r="F43" i="3"/>
  <c r="F46" i="3"/>
  <c r="G46" i="3" s="1"/>
  <c r="F45" i="3"/>
  <c r="G45" i="3" s="1"/>
  <c r="F44" i="3"/>
  <c r="G44" i="3" s="1"/>
  <c r="F42" i="3"/>
  <c r="G42" i="3" s="1"/>
  <c r="F41" i="3"/>
  <c r="F40" i="3"/>
  <c r="G40" i="3" s="1"/>
  <c r="F39" i="3"/>
  <c r="G39" i="3" s="1"/>
  <c r="F38" i="3"/>
  <c r="G38" i="3" s="1"/>
  <c r="F37" i="3"/>
  <c r="F36" i="3"/>
  <c r="F35" i="3"/>
  <c r="F34" i="3"/>
  <c r="F33" i="3"/>
  <c r="F32" i="3"/>
  <c r="G31" i="3"/>
  <c r="F31" i="3"/>
  <c r="F30" i="3"/>
  <c r="F29" i="3"/>
  <c r="G29" i="3" s="1"/>
  <c r="F26" i="3"/>
  <c r="G26" i="3" s="1"/>
  <c r="F28" i="3"/>
  <c r="F27" i="3"/>
  <c r="G27" i="3" s="1"/>
  <c r="F25" i="3"/>
  <c r="G24" i="3"/>
  <c r="F24" i="3"/>
  <c r="F23" i="3"/>
  <c r="G23" i="3" s="1"/>
  <c r="F22" i="3"/>
  <c r="G22" i="3" s="1"/>
  <c r="F21" i="3"/>
  <c r="F20" i="3"/>
  <c r="F19" i="3"/>
  <c r="F18" i="3"/>
  <c r="F17" i="3"/>
  <c r="F16" i="3"/>
  <c r="F15" i="3"/>
  <c r="G15" i="3" s="1"/>
  <c r="F14" i="3"/>
  <c r="F13" i="3"/>
  <c r="G13" i="3" s="1"/>
  <c r="F12" i="3"/>
  <c r="G12" i="3" s="1"/>
  <c r="F11" i="3"/>
  <c r="F10" i="3"/>
  <c r="G10" i="3" s="1"/>
  <c r="F9" i="3"/>
  <c r="F8" i="3"/>
  <c r="G8" i="3" s="1"/>
  <c r="F7" i="3"/>
  <c r="G7" i="3" s="1"/>
  <c r="F6" i="3"/>
  <c r="G6" i="3" s="1"/>
  <c r="F5" i="3"/>
  <c r="F4" i="3"/>
  <c r="H106" i="3" s="1"/>
  <c r="G177" i="2"/>
  <c r="H177" i="2" s="1"/>
  <c r="G176" i="2"/>
  <c r="H176" i="2" s="1"/>
  <c r="G175" i="2"/>
  <c r="H175" i="2" s="1"/>
  <c r="G174" i="2"/>
  <c r="H174" i="2" s="1"/>
  <c r="G173" i="2"/>
  <c r="H173" i="2" s="1"/>
  <c r="G172" i="2"/>
  <c r="H172" i="2" s="1"/>
  <c r="G171" i="2"/>
  <c r="H171" i="2" s="1"/>
  <c r="G170" i="2"/>
  <c r="H170" i="2" s="1"/>
  <c r="G169" i="2"/>
  <c r="H169" i="2" s="1"/>
  <c r="G168" i="2"/>
  <c r="H168" i="2" s="1"/>
  <c r="G167" i="2"/>
  <c r="H167" i="2" s="1"/>
  <c r="G166" i="2"/>
  <c r="H166" i="2" s="1"/>
  <c r="G165" i="2"/>
  <c r="H165" i="2" s="1"/>
  <c r="G164" i="2"/>
  <c r="H164" i="2" s="1"/>
  <c r="G163" i="2"/>
  <c r="H163" i="2" s="1"/>
  <c r="G162" i="2"/>
  <c r="H162" i="2" s="1"/>
  <c r="G161" i="2"/>
  <c r="H161" i="2" s="1"/>
  <c r="G160" i="2"/>
  <c r="H160" i="2" s="1"/>
  <c r="G159" i="2"/>
  <c r="H159" i="2" s="1"/>
  <c r="G158" i="2"/>
  <c r="H158" i="2" s="1"/>
  <c r="G157" i="2"/>
  <c r="H157" i="2" s="1"/>
  <c r="G156" i="2"/>
  <c r="H156" i="2" s="1"/>
  <c r="G155" i="2"/>
  <c r="H155" i="2" s="1"/>
  <c r="G154" i="2"/>
  <c r="H154" i="2" s="1"/>
  <c r="G153" i="2"/>
  <c r="H153" i="2" s="1"/>
  <c r="G152" i="2"/>
  <c r="H152" i="2" s="1"/>
  <c r="G151" i="2"/>
  <c r="H151" i="2" s="1"/>
  <c r="H150" i="2"/>
  <c r="G150" i="2"/>
  <c r="H149" i="2"/>
  <c r="G149" i="2"/>
  <c r="H148" i="2"/>
  <c r="G148" i="2"/>
  <c r="H147" i="2"/>
  <c r="G147" i="2"/>
  <c r="H146" i="2"/>
  <c r="G146" i="2"/>
  <c r="H145" i="2"/>
  <c r="G145" i="2"/>
  <c r="H144" i="2"/>
  <c r="G144" i="2"/>
  <c r="H143" i="2"/>
  <c r="G143" i="2"/>
  <c r="H142" i="2"/>
  <c r="G142" i="2"/>
  <c r="G141" i="2"/>
  <c r="H141" i="2" s="1"/>
  <c r="G140" i="2"/>
  <c r="H140" i="2" s="1"/>
  <c r="G139" i="2"/>
  <c r="H139" i="2" s="1"/>
  <c r="G138" i="2"/>
  <c r="H138" i="2" s="1"/>
  <c r="G137" i="2"/>
  <c r="H137" i="2" s="1"/>
  <c r="G136" i="2"/>
  <c r="H136" i="2" s="1"/>
  <c r="G135" i="2"/>
  <c r="H135" i="2" s="1"/>
  <c r="G134" i="2"/>
  <c r="H134" i="2" s="1"/>
  <c r="G133" i="2"/>
  <c r="H133" i="2" s="1"/>
  <c r="G132" i="2"/>
  <c r="H132" i="2" s="1"/>
  <c r="H131" i="2"/>
  <c r="G131" i="2"/>
  <c r="G130" i="2"/>
  <c r="H130" i="2" s="1"/>
  <c r="G129" i="2"/>
  <c r="H129" i="2" s="1"/>
  <c r="G128" i="2"/>
  <c r="H128" i="2" s="1"/>
  <c r="G127" i="2"/>
  <c r="H127" i="2" s="1"/>
  <c r="G126" i="2"/>
  <c r="H126" i="2" s="1"/>
  <c r="G125" i="2"/>
  <c r="H125" i="2" s="1"/>
  <c r="G124" i="2"/>
  <c r="H124" i="2" s="1"/>
  <c r="H123" i="2"/>
  <c r="G123" i="2"/>
  <c r="G122" i="2"/>
  <c r="H122" i="2" s="1"/>
  <c r="G121" i="2"/>
  <c r="H121" i="2" s="1"/>
  <c r="G120" i="2"/>
  <c r="H120" i="2" s="1"/>
  <c r="G119" i="2"/>
  <c r="H119" i="2" s="1"/>
  <c r="G118" i="2"/>
  <c r="H118" i="2" s="1"/>
  <c r="G117" i="2"/>
  <c r="H117" i="2" s="1"/>
  <c r="G116" i="2"/>
  <c r="H116" i="2" s="1"/>
  <c r="G115" i="2"/>
  <c r="H115" i="2" s="1"/>
  <c r="H114" i="2"/>
  <c r="G114" i="2"/>
  <c r="G113" i="2"/>
  <c r="H113" i="2" s="1"/>
  <c r="G112" i="2"/>
  <c r="H112" i="2" s="1"/>
  <c r="G111" i="2"/>
  <c r="H111" i="2" s="1"/>
  <c r="G110" i="2"/>
  <c r="H110" i="2" s="1"/>
  <c r="H109" i="2"/>
  <c r="G109" i="2"/>
  <c r="G108" i="2"/>
  <c r="H108" i="2" s="1"/>
  <c r="H107" i="2"/>
  <c r="G107" i="2"/>
  <c r="H106" i="2"/>
  <c r="G106" i="2"/>
  <c r="G105" i="2"/>
  <c r="H105" i="2" s="1"/>
  <c r="G104" i="2"/>
  <c r="H104" i="2" s="1"/>
  <c r="G103" i="2"/>
  <c r="H103" i="2" s="1"/>
  <c r="G102" i="2"/>
  <c r="H102" i="2" s="1"/>
  <c r="G101" i="2"/>
  <c r="H101" i="2" s="1"/>
  <c r="G100" i="2"/>
  <c r="H100" i="2" s="1"/>
  <c r="H99" i="2"/>
  <c r="G99" i="2"/>
  <c r="G98" i="2"/>
  <c r="H98" i="2" s="1"/>
  <c r="G97" i="2"/>
  <c r="H97" i="2" s="1"/>
  <c r="G96" i="2"/>
  <c r="H96" i="2" s="1"/>
  <c r="G95" i="2"/>
  <c r="H95" i="2" s="1"/>
  <c r="G94" i="2"/>
  <c r="H94" i="2" s="1"/>
  <c r="G93" i="2"/>
  <c r="H93" i="2" s="1"/>
  <c r="G92" i="2"/>
  <c r="H92" i="2" s="1"/>
  <c r="H91" i="2"/>
  <c r="G91" i="2"/>
  <c r="H90" i="2"/>
  <c r="G90" i="2"/>
  <c r="G89" i="2"/>
  <c r="H89" i="2" s="1"/>
  <c r="G88" i="2"/>
  <c r="H88" i="2" s="1"/>
  <c r="G87" i="2"/>
  <c r="H87" i="2" s="1"/>
  <c r="G86" i="2"/>
  <c r="H86" i="2" s="1"/>
  <c r="G85" i="2"/>
  <c r="H85" i="2" s="1"/>
  <c r="G84" i="2"/>
  <c r="H84" i="2" s="1"/>
  <c r="G83" i="2"/>
  <c r="H83" i="2" s="1"/>
  <c r="G82" i="2"/>
  <c r="H82" i="2" s="1"/>
  <c r="G81" i="2"/>
  <c r="H81" i="2" s="1"/>
  <c r="G80" i="2"/>
  <c r="H80" i="2" s="1"/>
  <c r="G79" i="2"/>
  <c r="H79" i="2" s="1"/>
  <c r="G78" i="2"/>
  <c r="H78" i="2" s="1"/>
  <c r="G77" i="2"/>
  <c r="H77" i="2" s="1"/>
  <c r="G76" i="2"/>
  <c r="H76" i="2" s="1"/>
  <c r="G75" i="2"/>
  <c r="H75" i="2" s="1"/>
  <c r="G74" i="2"/>
  <c r="H74" i="2" s="1"/>
  <c r="G73" i="2"/>
  <c r="H73" i="2" s="1"/>
  <c r="G72" i="2"/>
  <c r="H72" i="2" s="1"/>
  <c r="G71" i="2"/>
  <c r="H71" i="2" s="1"/>
  <c r="G70" i="2"/>
  <c r="H70" i="2" s="1"/>
  <c r="G69" i="2"/>
  <c r="H69" i="2" s="1"/>
  <c r="G68" i="2"/>
  <c r="H68" i="2" s="1"/>
  <c r="G67" i="2"/>
  <c r="H67" i="2" s="1"/>
  <c r="G66" i="2"/>
  <c r="H66" i="2" s="1"/>
  <c r="G65" i="2"/>
  <c r="H65" i="2" s="1"/>
  <c r="G64" i="2"/>
  <c r="H64" i="2" s="1"/>
  <c r="G63" i="2"/>
  <c r="H63" i="2" s="1"/>
  <c r="G62" i="2"/>
  <c r="H62" i="2" s="1"/>
  <c r="G61" i="2"/>
  <c r="H61" i="2" s="1"/>
  <c r="G60" i="2"/>
  <c r="H60" i="2" s="1"/>
  <c r="G59" i="2"/>
  <c r="H59" i="2" s="1"/>
  <c r="G58" i="2"/>
  <c r="H58" i="2" s="1"/>
  <c r="G57" i="2"/>
  <c r="H57" i="2" s="1"/>
  <c r="G56" i="2"/>
  <c r="H56" i="2" s="1"/>
  <c r="G55" i="2"/>
  <c r="H55" i="2" s="1"/>
  <c r="G54" i="2"/>
  <c r="H54" i="2" s="1"/>
  <c r="G53" i="2"/>
  <c r="H53" i="2" s="1"/>
  <c r="G52" i="2"/>
  <c r="H52" i="2" s="1"/>
  <c r="G51" i="2"/>
  <c r="H51" i="2" s="1"/>
  <c r="G50" i="2"/>
  <c r="H50" i="2" s="1"/>
  <c r="G49" i="2"/>
  <c r="H49" i="2" s="1"/>
  <c r="G48" i="2"/>
  <c r="H48" i="2" s="1"/>
  <c r="G47" i="2"/>
  <c r="H47" i="2" s="1"/>
  <c r="G46" i="2"/>
  <c r="H46" i="2" s="1"/>
  <c r="G45" i="2"/>
  <c r="H45" i="2" s="1"/>
  <c r="G44" i="2"/>
  <c r="H44" i="2" s="1"/>
  <c r="G43" i="2"/>
  <c r="H43" i="2" s="1"/>
  <c r="H42" i="2"/>
  <c r="G42" i="2"/>
  <c r="G41" i="2"/>
  <c r="H41" i="2" s="1"/>
  <c r="G40" i="2"/>
  <c r="H40" i="2" s="1"/>
  <c r="G39" i="2"/>
  <c r="H39" i="2" s="1"/>
  <c r="H38" i="2"/>
  <c r="G38" i="2"/>
  <c r="G37" i="2"/>
  <c r="H37" i="2" s="1"/>
  <c r="G36" i="2"/>
  <c r="H35" i="2"/>
  <c r="G35" i="2"/>
  <c r="G34" i="2"/>
  <c r="H34" i="2" s="1"/>
  <c r="G33" i="2"/>
  <c r="H33" i="2" s="1"/>
  <c r="G32" i="2"/>
  <c r="H32" i="2" s="1"/>
  <c r="G31" i="2"/>
  <c r="H31" i="2" s="1"/>
  <c r="H30" i="2"/>
  <c r="G30" i="2"/>
  <c r="G29" i="2"/>
  <c r="H29" i="2" s="1"/>
  <c r="H28" i="2"/>
  <c r="G28" i="2"/>
  <c r="G27" i="2"/>
  <c r="H27" i="2" s="1"/>
  <c r="G26" i="2"/>
  <c r="H26" i="2" s="1"/>
  <c r="G25" i="2"/>
  <c r="H25" i="2" s="1"/>
  <c r="G24" i="2"/>
  <c r="H24" i="2" s="1"/>
  <c r="H23" i="2"/>
  <c r="G23" i="2"/>
  <c r="G22" i="2"/>
  <c r="H22" i="2" s="1"/>
  <c r="H21" i="2"/>
  <c r="G21" i="2"/>
  <c r="H20" i="2"/>
  <c r="G20" i="2"/>
  <c r="G19" i="2"/>
  <c r="G18" i="2"/>
  <c r="H18" i="2" s="1"/>
  <c r="G17" i="2"/>
  <c r="H17" i="2" s="1"/>
  <c r="G16" i="2"/>
  <c r="G15" i="2"/>
  <c r="H14" i="2"/>
  <c r="G14" i="2"/>
  <c r="H13" i="2"/>
  <c r="G13" i="2"/>
  <c r="G12" i="2"/>
  <c r="H12" i="2" s="1"/>
  <c r="G11" i="2"/>
  <c r="H11" i="2" s="1"/>
  <c r="G10" i="2"/>
  <c r="H10" i="2" s="1"/>
  <c r="H9" i="2"/>
  <c r="G9" i="2"/>
  <c r="G8" i="2"/>
  <c r="H7" i="2"/>
  <c r="G7" i="2"/>
  <c r="G6" i="2"/>
  <c r="H5" i="2"/>
  <c r="G5" i="2"/>
  <c r="H4" i="2"/>
  <c r="G4" i="2"/>
  <c r="J177" i="1"/>
  <c r="I177" i="1"/>
  <c r="G177" i="1"/>
  <c r="E177" i="1"/>
  <c r="J176" i="1"/>
  <c r="I176" i="1"/>
  <c r="G176" i="1"/>
  <c r="E176" i="1"/>
  <c r="J175" i="1"/>
  <c r="I175" i="1"/>
  <c r="G175" i="1"/>
  <c r="E175" i="1"/>
  <c r="J174" i="1"/>
  <c r="I174" i="1"/>
  <c r="G174" i="1"/>
  <c r="E174" i="1"/>
  <c r="J173" i="1"/>
  <c r="I173" i="1"/>
  <c r="G173" i="1"/>
  <c r="E173" i="1"/>
  <c r="J172" i="1"/>
  <c r="I172" i="1"/>
  <c r="G172" i="1"/>
  <c r="E172" i="1"/>
  <c r="J171" i="1"/>
  <c r="I171" i="1"/>
  <c r="G171" i="1"/>
  <c r="E171" i="1"/>
  <c r="J170" i="1"/>
  <c r="I170" i="1"/>
  <c r="G170" i="1"/>
  <c r="E170" i="1"/>
  <c r="J169" i="1"/>
  <c r="I169" i="1"/>
  <c r="G169" i="1"/>
  <c r="E169" i="1"/>
  <c r="J168" i="1"/>
  <c r="I168" i="1"/>
  <c r="G168" i="1"/>
  <c r="E168" i="1"/>
  <c r="J167" i="1"/>
  <c r="I167" i="1"/>
  <c r="G167" i="1"/>
  <c r="E167" i="1"/>
  <c r="J166" i="1"/>
  <c r="I166" i="1"/>
  <c r="G166" i="1"/>
  <c r="E166" i="1"/>
  <c r="J165" i="1"/>
  <c r="I165" i="1"/>
  <c r="G165" i="1"/>
  <c r="E165" i="1"/>
  <c r="J164" i="1"/>
  <c r="I164" i="1"/>
  <c r="G164" i="1"/>
  <c r="E164" i="1"/>
  <c r="J163" i="1"/>
  <c r="I163" i="1"/>
  <c r="G163" i="1"/>
  <c r="E163" i="1"/>
  <c r="J162" i="1"/>
  <c r="I162" i="1"/>
  <c r="G162" i="1"/>
  <c r="E162" i="1"/>
  <c r="J161" i="1"/>
  <c r="I161" i="1"/>
  <c r="G161" i="1"/>
  <c r="E161" i="1"/>
  <c r="J160" i="1"/>
  <c r="I160" i="1"/>
  <c r="G160" i="1"/>
  <c r="E160" i="1"/>
  <c r="J159" i="1"/>
  <c r="I159" i="1"/>
  <c r="G159" i="1"/>
  <c r="E159" i="1"/>
  <c r="J158" i="1"/>
  <c r="I158" i="1"/>
  <c r="G158" i="1"/>
  <c r="E158" i="1"/>
  <c r="J157" i="1"/>
  <c r="I157" i="1"/>
  <c r="G157" i="1"/>
  <c r="E157" i="1"/>
  <c r="J156" i="1"/>
  <c r="I156" i="1"/>
  <c r="G156" i="1"/>
  <c r="E156" i="1"/>
  <c r="J155" i="1"/>
  <c r="I155" i="1"/>
  <c r="G155" i="1"/>
  <c r="E155" i="1"/>
  <c r="J154" i="1"/>
  <c r="I154" i="1"/>
  <c r="G154" i="1"/>
  <c r="E154" i="1"/>
  <c r="J153" i="1"/>
  <c r="I153" i="1"/>
  <c r="G153" i="1"/>
  <c r="E153" i="1"/>
  <c r="J152" i="1"/>
  <c r="I152" i="1"/>
  <c r="G152" i="1"/>
  <c r="E152" i="1"/>
  <c r="J151" i="1"/>
  <c r="I151" i="1"/>
  <c r="G151" i="1"/>
  <c r="E151" i="1"/>
  <c r="J150" i="1"/>
  <c r="I150" i="1"/>
  <c r="G150" i="1"/>
  <c r="E150" i="1"/>
  <c r="J149" i="1"/>
  <c r="I149" i="1"/>
  <c r="G149" i="1"/>
  <c r="E149" i="1"/>
  <c r="J148" i="1"/>
  <c r="I148" i="1"/>
  <c r="G148" i="1"/>
  <c r="E148" i="1"/>
  <c r="J147" i="1"/>
  <c r="I147" i="1"/>
  <c r="G147" i="1"/>
  <c r="E147" i="1"/>
  <c r="J146" i="1"/>
  <c r="I146" i="1"/>
  <c r="G146" i="1"/>
  <c r="E146" i="1"/>
  <c r="J145" i="1"/>
  <c r="I145" i="1"/>
  <c r="G145" i="1"/>
  <c r="E145" i="1"/>
  <c r="J144" i="1"/>
  <c r="I144" i="1"/>
  <c r="G144" i="1"/>
  <c r="E144" i="1"/>
  <c r="J143" i="1"/>
  <c r="I143" i="1"/>
  <c r="G143" i="1"/>
  <c r="E143" i="1"/>
  <c r="J142" i="1"/>
  <c r="I142" i="1"/>
  <c r="G142" i="1"/>
  <c r="E142" i="1"/>
  <c r="J141" i="1"/>
  <c r="I141" i="1"/>
  <c r="G141" i="1"/>
  <c r="E141" i="1"/>
  <c r="J140" i="1"/>
  <c r="I140" i="1"/>
  <c r="G140" i="1"/>
  <c r="E140" i="1"/>
  <c r="J139" i="1"/>
  <c r="I139" i="1"/>
  <c r="G139" i="1"/>
  <c r="E139" i="1"/>
  <c r="J138" i="1"/>
  <c r="I138" i="1"/>
  <c r="G138" i="1"/>
  <c r="E138" i="1"/>
  <c r="J137" i="1"/>
  <c r="I137" i="1"/>
  <c r="G137" i="1"/>
  <c r="E137" i="1"/>
  <c r="J136" i="1"/>
  <c r="I136" i="1"/>
  <c r="G136" i="1"/>
  <c r="E136" i="1"/>
  <c r="J135" i="1"/>
  <c r="I135" i="1"/>
  <c r="G135" i="1"/>
  <c r="E135" i="1"/>
  <c r="J134" i="1"/>
  <c r="I134" i="1"/>
  <c r="G134" i="1"/>
  <c r="E134" i="1"/>
  <c r="J133" i="1"/>
  <c r="I133" i="1"/>
  <c r="G133" i="1"/>
  <c r="E133" i="1"/>
  <c r="J132" i="1"/>
  <c r="I132" i="1"/>
  <c r="G132" i="1"/>
  <c r="E132" i="1"/>
  <c r="J131" i="1"/>
  <c r="I131" i="1"/>
  <c r="G131" i="1"/>
  <c r="E131" i="1"/>
  <c r="J130" i="1"/>
  <c r="I130" i="1"/>
  <c r="G130" i="1"/>
  <c r="E130" i="1"/>
  <c r="J129" i="1"/>
  <c r="I129" i="1"/>
  <c r="G129" i="1"/>
  <c r="E129" i="1"/>
  <c r="J128" i="1"/>
  <c r="I128" i="1"/>
  <c r="G128" i="1"/>
  <c r="E128" i="1"/>
  <c r="J127" i="1"/>
  <c r="I127" i="1"/>
  <c r="G127" i="1"/>
  <c r="E127" i="1"/>
  <c r="J126" i="1"/>
  <c r="I126" i="1"/>
  <c r="G126" i="1"/>
  <c r="E126" i="1"/>
  <c r="J125" i="1"/>
  <c r="I125" i="1"/>
  <c r="G125" i="1"/>
  <c r="E125" i="1"/>
  <c r="J124" i="1"/>
  <c r="I124" i="1"/>
  <c r="G124" i="1"/>
  <c r="E124" i="1"/>
  <c r="J123" i="1"/>
  <c r="I123" i="1"/>
  <c r="G123" i="1"/>
  <c r="E123" i="1"/>
  <c r="J122" i="1"/>
  <c r="I122" i="1"/>
  <c r="G122" i="1"/>
  <c r="E122" i="1"/>
  <c r="J121" i="1"/>
  <c r="I121" i="1"/>
  <c r="G121" i="1"/>
  <c r="E121" i="1"/>
  <c r="J120" i="1"/>
  <c r="I120" i="1"/>
  <c r="G120" i="1"/>
  <c r="E120" i="1"/>
  <c r="J119" i="1"/>
  <c r="I119" i="1"/>
  <c r="G119" i="1"/>
  <c r="E119" i="1"/>
  <c r="J118" i="1"/>
  <c r="I118" i="1"/>
  <c r="G118" i="1"/>
  <c r="E118" i="1"/>
  <c r="J117" i="1"/>
  <c r="I117" i="1"/>
  <c r="G117" i="1"/>
  <c r="E117" i="1"/>
  <c r="J116" i="1"/>
  <c r="I116" i="1"/>
  <c r="G116" i="1"/>
  <c r="E116" i="1"/>
  <c r="J115" i="1"/>
  <c r="I115" i="1"/>
  <c r="G115" i="1"/>
  <c r="E115" i="1"/>
  <c r="J114" i="1"/>
  <c r="I114" i="1"/>
  <c r="G114" i="1"/>
  <c r="E114" i="1"/>
  <c r="J113" i="1"/>
  <c r="I113" i="1"/>
  <c r="G113" i="1"/>
  <c r="E113" i="1"/>
  <c r="J112" i="1"/>
  <c r="I112" i="1"/>
  <c r="G112" i="1"/>
  <c r="E112" i="1"/>
  <c r="J111" i="1"/>
  <c r="I111" i="1"/>
  <c r="G111" i="1"/>
  <c r="E111" i="1"/>
  <c r="J110" i="1"/>
  <c r="I110" i="1"/>
  <c r="G110" i="1"/>
  <c r="E110" i="1"/>
  <c r="J109" i="1"/>
  <c r="I109" i="1"/>
  <c r="G109" i="1"/>
  <c r="E109" i="1"/>
  <c r="J108" i="1"/>
  <c r="I108" i="1"/>
  <c r="G108" i="1"/>
  <c r="E108" i="1"/>
  <c r="J107" i="1"/>
  <c r="I107" i="1"/>
  <c r="G107" i="1"/>
  <c r="E107" i="1"/>
  <c r="J106" i="1"/>
  <c r="I106" i="1"/>
  <c r="G106" i="1"/>
  <c r="E106" i="1"/>
  <c r="J105" i="1"/>
  <c r="I105" i="1"/>
  <c r="G105" i="1"/>
  <c r="E105" i="1"/>
  <c r="J104" i="1"/>
  <c r="I104" i="1"/>
  <c r="G104" i="1"/>
  <c r="E104" i="1"/>
  <c r="J103" i="1"/>
  <c r="I103" i="1"/>
  <c r="G103" i="1"/>
  <c r="E103" i="1"/>
  <c r="J102" i="1"/>
  <c r="I102" i="1"/>
  <c r="G102" i="1"/>
  <c r="E102" i="1"/>
  <c r="J101" i="1"/>
  <c r="I101" i="1"/>
  <c r="G101" i="1"/>
  <c r="E101" i="1"/>
  <c r="J100" i="1"/>
  <c r="I100" i="1"/>
  <c r="G100" i="1"/>
  <c r="E100" i="1"/>
  <c r="J99" i="1"/>
  <c r="I99" i="1"/>
  <c r="G99" i="1"/>
  <c r="E99" i="1"/>
  <c r="J98" i="1"/>
  <c r="I98" i="1"/>
  <c r="G98" i="1"/>
  <c r="E98" i="1"/>
  <c r="J97" i="1"/>
  <c r="I97" i="1"/>
  <c r="G97" i="1"/>
  <c r="E97" i="1"/>
  <c r="J96" i="1"/>
  <c r="I96" i="1"/>
  <c r="G96" i="1"/>
  <c r="E96" i="1"/>
  <c r="J95" i="1"/>
  <c r="I95" i="1"/>
  <c r="G95" i="1"/>
  <c r="E95" i="1"/>
  <c r="J94" i="1"/>
  <c r="I94" i="1"/>
  <c r="G94" i="1"/>
  <c r="E94" i="1"/>
  <c r="J93" i="1"/>
  <c r="I93" i="1"/>
  <c r="G93" i="1"/>
  <c r="E93" i="1"/>
  <c r="J92" i="1"/>
  <c r="I92" i="1"/>
  <c r="G92" i="1"/>
  <c r="E92" i="1"/>
  <c r="J91" i="1"/>
  <c r="I91" i="1"/>
  <c r="G91" i="1"/>
  <c r="E91" i="1"/>
  <c r="J90" i="1"/>
  <c r="I90" i="1"/>
  <c r="G90" i="1"/>
  <c r="E90" i="1"/>
  <c r="J89" i="1"/>
  <c r="I89" i="1"/>
  <c r="G89" i="1"/>
  <c r="E89" i="1"/>
  <c r="J88" i="1"/>
  <c r="I88" i="1"/>
  <c r="G88" i="1"/>
  <c r="E88" i="1"/>
  <c r="J87" i="1"/>
  <c r="I87" i="1"/>
  <c r="G87" i="1"/>
  <c r="E87" i="1"/>
  <c r="J86" i="1"/>
  <c r="I86" i="1"/>
  <c r="G86" i="1"/>
  <c r="E86" i="1"/>
  <c r="J85" i="1"/>
  <c r="I85" i="1"/>
  <c r="G85" i="1"/>
  <c r="E85" i="1"/>
  <c r="J84" i="1"/>
  <c r="I84" i="1"/>
  <c r="G84" i="1"/>
  <c r="E84" i="1"/>
  <c r="J83" i="1"/>
  <c r="I83" i="1"/>
  <c r="G83" i="1"/>
  <c r="E83" i="1"/>
  <c r="J82" i="1"/>
  <c r="I82" i="1"/>
  <c r="G82" i="1"/>
  <c r="E82" i="1"/>
  <c r="J81" i="1"/>
  <c r="I81" i="1"/>
  <c r="G81" i="1"/>
  <c r="E81" i="1"/>
  <c r="J80" i="1"/>
  <c r="I80" i="1"/>
  <c r="G80" i="1"/>
  <c r="E80" i="1"/>
  <c r="J79" i="1"/>
  <c r="I79" i="1"/>
  <c r="G79" i="1"/>
  <c r="E79" i="1"/>
  <c r="J78" i="1"/>
  <c r="I78" i="1"/>
  <c r="G78" i="1"/>
  <c r="E78" i="1"/>
  <c r="J77" i="1"/>
  <c r="I77" i="1"/>
  <c r="G77" i="1"/>
  <c r="E77" i="1"/>
  <c r="J76" i="1"/>
  <c r="I76" i="1"/>
  <c r="G76" i="1"/>
  <c r="E76" i="1"/>
  <c r="J75" i="1"/>
  <c r="I75" i="1"/>
  <c r="G75" i="1"/>
  <c r="E75" i="1"/>
  <c r="J74" i="1"/>
  <c r="I74" i="1"/>
  <c r="G74" i="1"/>
  <c r="E74" i="1"/>
  <c r="J73" i="1"/>
  <c r="I73" i="1"/>
  <c r="G73" i="1"/>
  <c r="E73" i="1"/>
  <c r="J72" i="1"/>
  <c r="I72" i="1"/>
  <c r="G72" i="1"/>
  <c r="E72" i="1"/>
  <c r="J71" i="1"/>
  <c r="I71" i="1"/>
  <c r="G71" i="1"/>
  <c r="E71" i="1"/>
  <c r="J70" i="1"/>
  <c r="I70" i="1"/>
  <c r="G70" i="1"/>
  <c r="E70" i="1"/>
  <c r="J69" i="1"/>
  <c r="I69" i="1"/>
  <c r="G69" i="1"/>
  <c r="E69" i="1"/>
  <c r="J68" i="1"/>
  <c r="I68" i="1"/>
  <c r="G68" i="1"/>
  <c r="E68" i="1"/>
  <c r="J67" i="1"/>
  <c r="I67" i="1"/>
  <c r="G67" i="1"/>
  <c r="E67" i="1"/>
  <c r="J66" i="1"/>
  <c r="I66" i="1"/>
  <c r="G66" i="1"/>
  <c r="E66" i="1"/>
  <c r="J65" i="1"/>
  <c r="I65" i="1"/>
  <c r="G65" i="1"/>
  <c r="E65" i="1"/>
  <c r="J64" i="1"/>
  <c r="I64" i="1"/>
  <c r="G64" i="1"/>
  <c r="E64" i="1"/>
  <c r="J63" i="1"/>
  <c r="I63" i="1"/>
  <c r="G63" i="1"/>
  <c r="E63" i="1"/>
  <c r="J62" i="1"/>
  <c r="I62" i="1"/>
  <c r="G62" i="1"/>
  <c r="E62" i="1"/>
  <c r="J61" i="1"/>
  <c r="I61" i="1"/>
  <c r="G61" i="1"/>
  <c r="E61" i="1"/>
  <c r="J60" i="1"/>
  <c r="I60" i="1"/>
  <c r="G60" i="1"/>
  <c r="E60" i="1"/>
  <c r="J59" i="1"/>
  <c r="I59" i="1"/>
  <c r="G59" i="1"/>
  <c r="E59" i="1"/>
  <c r="J58" i="1"/>
  <c r="I58" i="1"/>
  <c r="G58" i="1"/>
  <c r="E58" i="1"/>
  <c r="J57" i="1"/>
  <c r="I57" i="1"/>
  <c r="G57" i="1"/>
  <c r="E57" i="1"/>
  <c r="J56" i="1"/>
  <c r="I56" i="1"/>
  <c r="G56" i="1"/>
  <c r="E56" i="1"/>
  <c r="J55" i="1"/>
  <c r="I55" i="1"/>
  <c r="G55" i="1"/>
  <c r="E55" i="1"/>
  <c r="J54" i="1"/>
  <c r="I54" i="1"/>
  <c r="G54" i="1"/>
  <c r="E54" i="1"/>
  <c r="J53" i="1"/>
  <c r="I53" i="1"/>
  <c r="G53" i="1"/>
  <c r="E53" i="1"/>
  <c r="J52" i="1"/>
  <c r="I52" i="1"/>
  <c r="G52" i="1"/>
  <c r="E52" i="1"/>
  <c r="J51" i="1"/>
  <c r="I51" i="1"/>
  <c r="G51" i="1"/>
  <c r="E51" i="1"/>
  <c r="J50" i="1"/>
  <c r="I50" i="1"/>
  <c r="G50" i="1"/>
  <c r="E50" i="1"/>
  <c r="J49" i="1"/>
  <c r="I49" i="1"/>
  <c r="G49" i="1"/>
  <c r="E49" i="1"/>
  <c r="J48" i="1"/>
  <c r="I48" i="1"/>
  <c r="G48" i="1"/>
  <c r="E48" i="1"/>
  <c r="J47" i="1"/>
  <c r="I47" i="1"/>
  <c r="G47" i="1"/>
  <c r="E47" i="1"/>
  <c r="J46" i="1"/>
  <c r="I46" i="1"/>
  <c r="G46" i="1"/>
  <c r="E46" i="1"/>
  <c r="J45" i="1"/>
  <c r="I45" i="1"/>
  <c r="G45" i="1"/>
  <c r="E45" i="1"/>
  <c r="J44" i="1"/>
  <c r="I44" i="1"/>
  <c r="G44" i="1"/>
  <c r="E44" i="1"/>
  <c r="J43" i="1"/>
  <c r="I43" i="1"/>
  <c r="G43" i="1"/>
  <c r="E43" i="1"/>
  <c r="J42" i="1"/>
  <c r="I42" i="1"/>
  <c r="G42" i="1"/>
  <c r="E42" i="1"/>
  <c r="J41" i="1"/>
  <c r="I41" i="1"/>
  <c r="G41" i="1"/>
  <c r="E41" i="1"/>
  <c r="J40" i="1"/>
  <c r="I40" i="1"/>
  <c r="G40" i="1"/>
  <c r="E40" i="1"/>
  <c r="J39" i="1"/>
  <c r="I39" i="1"/>
  <c r="G39" i="1"/>
  <c r="E39" i="1"/>
  <c r="J38" i="1"/>
  <c r="I38" i="1"/>
  <c r="G38" i="1"/>
  <c r="E38" i="1"/>
  <c r="J37" i="1"/>
  <c r="I37" i="1"/>
  <c r="G37" i="1"/>
  <c r="E37" i="1"/>
  <c r="J36" i="1"/>
  <c r="I36" i="1"/>
  <c r="G36" i="1"/>
  <c r="E36" i="1"/>
  <c r="J35" i="1"/>
  <c r="I35" i="1"/>
  <c r="G35" i="1"/>
  <c r="E35" i="1"/>
  <c r="J34" i="1"/>
  <c r="I34" i="1"/>
  <c r="G34" i="1"/>
  <c r="E34" i="1"/>
  <c r="J33" i="1"/>
  <c r="I33" i="1"/>
  <c r="G33" i="1"/>
  <c r="E33" i="1"/>
  <c r="J32" i="1"/>
  <c r="I32" i="1"/>
  <c r="G32" i="1"/>
  <c r="E32" i="1"/>
  <c r="J31" i="1"/>
  <c r="I31" i="1"/>
  <c r="G31" i="1"/>
  <c r="E31" i="1"/>
  <c r="J30" i="1"/>
  <c r="I30" i="1"/>
  <c r="G30" i="1"/>
  <c r="E30" i="1"/>
  <c r="J29" i="1"/>
  <c r="I29" i="1"/>
  <c r="G29" i="1"/>
  <c r="E29" i="1"/>
  <c r="J28" i="1"/>
  <c r="I28" i="1"/>
  <c r="G28" i="1"/>
  <c r="E28" i="1"/>
  <c r="J27" i="1"/>
  <c r="I27" i="1"/>
  <c r="G27" i="1"/>
  <c r="E27" i="1"/>
  <c r="J26" i="1"/>
  <c r="I26" i="1"/>
  <c r="G26" i="1"/>
  <c r="E26" i="1"/>
  <c r="J25" i="1"/>
  <c r="I25" i="1"/>
  <c r="G25" i="1"/>
  <c r="E25" i="1"/>
  <c r="J24" i="1"/>
  <c r="I24" i="1"/>
  <c r="G24" i="1"/>
  <c r="E24" i="1"/>
  <c r="J23" i="1"/>
  <c r="I23" i="1"/>
  <c r="G23" i="1"/>
  <c r="E23" i="1"/>
  <c r="J22" i="1"/>
  <c r="I22" i="1"/>
  <c r="G22" i="1"/>
  <c r="E22" i="1"/>
  <c r="J21" i="1"/>
  <c r="I21" i="1"/>
  <c r="G21" i="1"/>
  <c r="E21" i="1"/>
  <c r="J20" i="1"/>
  <c r="I20" i="1"/>
  <c r="G20" i="1"/>
  <c r="E20" i="1"/>
  <c r="J19" i="1"/>
  <c r="I19" i="1"/>
  <c r="G19" i="1"/>
  <c r="E19" i="1"/>
  <c r="J18" i="1"/>
  <c r="I18" i="1"/>
  <c r="G18" i="1"/>
  <c r="E18" i="1"/>
  <c r="J17" i="1"/>
  <c r="I17" i="1"/>
  <c r="G17" i="1"/>
  <c r="E17" i="1"/>
  <c r="J16" i="1"/>
  <c r="I16" i="1"/>
  <c r="G16" i="1"/>
  <c r="E16" i="1"/>
  <c r="J15" i="1"/>
  <c r="I15" i="1"/>
  <c r="G15" i="1"/>
  <c r="E15" i="1"/>
  <c r="J14" i="1"/>
  <c r="I14" i="1"/>
  <c r="G14" i="1"/>
  <c r="E14" i="1"/>
  <c r="J13" i="1"/>
  <c r="I13" i="1"/>
  <c r="G13" i="1"/>
  <c r="E13" i="1"/>
  <c r="J12" i="1"/>
  <c r="I12" i="1"/>
  <c r="G12" i="1"/>
  <c r="E12" i="1"/>
  <c r="J11" i="1"/>
  <c r="I11" i="1"/>
  <c r="G11" i="1"/>
  <c r="E11" i="1"/>
  <c r="J10" i="1"/>
  <c r="I10" i="1"/>
  <c r="G10" i="1"/>
  <c r="E10" i="1"/>
  <c r="J9" i="1"/>
  <c r="I9" i="1"/>
  <c r="G9" i="1"/>
  <c r="E9" i="1"/>
  <c r="J8" i="1"/>
  <c r="I8" i="1"/>
  <c r="G8" i="1"/>
  <c r="E8" i="1"/>
  <c r="J7" i="1"/>
  <c r="I7" i="1"/>
  <c r="G7" i="1"/>
  <c r="E7" i="1"/>
  <c r="J6" i="1"/>
  <c r="I6" i="1"/>
  <c r="G6" i="1"/>
  <c r="E6" i="1"/>
  <c r="J5" i="1"/>
  <c r="I5" i="1"/>
  <c r="G5" i="1"/>
  <c r="E5" i="1"/>
  <c r="J4" i="1"/>
  <c r="I4" i="1"/>
  <c r="G4" i="1"/>
  <c r="E4" i="1"/>
  <c r="H124" i="3" l="1"/>
  <c r="H95" i="3"/>
  <c r="H84" i="3"/>
  <c r="H33" i="3"/>
  <c r="H127" i="3"/>
  <c r="H11" i="3"/>
  <c r="H53" i="3"/>
  <c r="H4" i="3"/>
  <c r="H64" i="3"/>
  <c r="G64" i="3"/>
  <c r="H93" i="3"/>
  <c r="H125" i="3"/>
  <c r="H31" i="3"/>
  <c r="H110" i="3"/>
  <c r="H174" i="3"/>
  <c r="H12" i="3"/>
  <c r="H32" i="3"/>
  <c r="G32" i="3"/>
  <c r="G110" i="3"/>
  <c r="H162" i="3"/>
  <c r="G162" i="3"/>
  <c r="H117" i="3"/>
  <c r="H160" i="3"/>
  <c r="G53" i="3"/>
  <c r="H94" i="3"/>
  <c r="H126" i="3"/>
  <c r="H161" i="3"/>
  <c r="H139" i="3"/>
  <c r="H85" i="3"/>
  <c r="H65" i="3"/>
  <c r="H13" i="3"/>
  <c r="H34" i="3"/>
  <c r="G34" i="3"/>
  <c r="H75" i="3"/>
  <c r="H96" i="3"/>
  <c r="G96" i="3"/>
  <c r="H140" i="3"/>
  <c r="H14" i="3"/>
  <c r="H35" i="3"/>
  <c r="G35" i="3"/>
  <c r="H97" i="3"/>
  <c r="H129" i="3"/>
  <c r="H46" i="3"/>
  <c r="H76" i="3"/>
  <c r="H98" i="3"/>
  <c r="G98" i="3"/>
  <c r="H141" i="3"/>
  <c r="H37" i="3"/>
  <c r="H43" i="3"/>
  <c r="H142" i="3"/>
  <c r="H15" i="3"/>
  <c r="G37" i="3"/>
  <c r="H68" i="3"/>
  <c r="H109" i="3"/>
  <c r="H155" i="3"/>
  <c r="H16" i="3"/>
  <c r="G16" i="3"/>
  <c r="H28" i="3"/>
  <c r="H78" i="3"/>
  <c r="H111" i="3"/>
  <c r="H133" i="3"/>
  <c r="G133" i="3"/>
  <c r="H168" i="3"/>
  <c r="H17" i="3"/>
  <c r="H58" i="3"/>
  <c r="H144" i="3"/>
  <c r="G144" i="3"/>
  <c r="H156" i="3"/>
  <c r="H8" i="3"/>
  <c r="H18" i="3"/>
  <c r="G18" i="3"/>
  <c r="H26" i="3"/>
  <c r="H48" i="3"/>
  <c r="G48" i="3"/>
  <c r="H71" i="3"/>
  <c r="H79" i="3"/>
  <c r="H90" i="3"/>
  <c r="H112" i="3"/>
  <c r="H122" i="3"/>
  <c r="H145" i="3"/>
  <c r="H42" i="3"/>
  <c r="H45" i="3"/>
  <c r="H177" i="3"/>
  <c r="H80" i="3"/>
  <c r="G80" i="3"/>
  <c r="H157" i="3"/>
  <c r="H108" i="3"/>
  <c r="H81" i="3"/>
  <c r="H158" i="3"/>
  <c r="H74" i="3"/>
  <c r="H70" i="3"/>
  <c r="H146" i="3"/>
  <c r="G146" i="3"/>
  <c r="H21" i="3"/>
  <c r="H41" i="3"/>
  <c r="H51" i="3"/>
  <c r="G51" i="3"/>
  <c r="H82" i="3"/>
  <c r="G82" i="3"/>
  <c r="H92" i="3"/>
  <c r="H115" i="3"/>
  <c r="G115" i="3"/>
  <c r="H148" i="3"/>
  <c r="H163" i="3"/>
  <c r="G163" i="3"/>
  <c r="H175" i="3"/>
  <c r="H152" i="3"/>
  <c r="H136" i="3"/>
  <c r="H120" i="3"/>
  <c r="H104" i="3"/>
  <c r="H88" i="3"/>
  <c r="H73" i="3"/>
  <c r="H56" i="3"/>
  <c r="H40" i="3"/>
  <c r="H24" i="3"/>
  <c r="H173" i="3"/>
  <c r="H151" i="3"/>
  <c r="H167" i="3"/>
  <c r="H135" i="3"/>
  <c r="H119" i="3"/>
  <c r="H103" i="3"/>
  <c r="H87" i="3"/>
  <c r="H72" i="3"/>
  <c r="H55" i="3"/>
  <c r="H39" i="3"/>
  <c r="H23" i="3"/>
  <c r="H7" i="3"/>
  <c r="H172" i="3"/>
  <c r="H5" i="3"/>
  <c r="H170" i="3"/>
  <c r="H154" i="3"/>
  <c r="H138" i="3"/>
  <c r="H66" i="3"/>
  <c r="G66" i="3"/>
  <c r="H107" i="3"/>
  <c r="H128" i="3"/>
  <c r="H164" i="3"/>
  <c r="G5" i="3"/>
  <c r="H25" i="3"/>
  <c r="H67" i="3"/>
  <c r="H165" i="3"/>
  <c r="G165" i="3"/>
  <c r="H36" i="3"/>
  <c r="H62" i="3"/>
  <c r="G62" i="3"/>
  <c r="H130" i="3"/>
  <c r="G130" i="3"/>
  <c r="H59" i="3"/>
  <c r="G59" i="3"/>
  <c r="H99" i="3"/>
  <c r="G99" i="3"/>
  <c r="H131" i="3"/>
  <c r="G131" i="3"/>
  <c r="H27" i="3"/>
  <c r="H77" i="3"/>
  <c r="H100" i="3"/>
  <c r="H132" i="3"/>
  <c r="H101" i="3"/>
  <c r="H143" i="3"/>
  <c r="H47" i="3"/>
  <c r="H9" i="3"/>
  <c r="H19" i="3"/>
  <c r="G19" i="3"/>
  <c r="H49" i="3"/>
  <c r="H91" i="3"/>
  <c r="H113" i="3"/>
  <c r="G113" i="3"/>
  <c r="H123" i="3"/>
  <c r="H20" i="3"/>
  <c r="H29" i="3"/>
  <c r="H50" i="3"/>
  <c r="G50" i="3"/>
  <c r="H61" i="3"/>
  <c r="H114" i="3"/>
  <c r="H147" i="3"/>
  <c r="G147" i="3"/>
  <c r="H30" i="3"/>
  <c r="H10" i="3"/>
  <c r="G21" i="3"/>
  <c r="H52" i="3"/>
  <c r="H63" i="3"/>
  <c r="H83" i="3"/>
  <c r="G83" i="3"/>
  <c r="H116" i="3"/>
  <c r="G116" i="3"/>
  <c r="H149" i="3"/>
  <c r="G149" i="3"/>
  <c r="H159" i="3"/>
  <c r="H176" i="3"/>
  <c r="H44" i="3"/>
  <c r="H60" i="3"/>
  <c r="G71" i="3"/>
  <c r="H171" i="3"/>
  <c r="H6" i="3"/>
  <c r="G17" i="3"/>
  <c r="H22" i="3"/>
  <c r="G33" i="3"/>
  <c r="H38" i="3"/>
  <c r="G49" i="3"/>
  <c r="H54" i="3"/>
  <c r="G67" i="3"/>
  <c r="G81" i="3"/>
  <c r="H86" i="3"/>
  <c r="G97" i="3"/>
  <c r="H102" i="3"/>
  <c r="G114" i="3"/>
  <c r="H118" i="3"/>
  <c r="G129" i="3"/>
  <c r="H134" i="3"/>
  <c r="G145" i="3"/>
  <c r="H150" i="3"/>
  <c r="G161" i="3"/>
  <c r="H166" i="3"/>
  <c r="G177" i="3"/>
  <c r="G128" i="3"/>
  <c r="G160" i="3"/>
  <c r="G11" i="3"/>
  <c r="G28" i="3"/>
  <c r="G75" i="3"/>
  <c r="G91" i="3"/>
  <c r="G107" i="3"/>
  <c r="G123" i="3"/>
  <c r="G139" i="3"/>
  <c r="G155" i="3"/>
  <c r="G174" i="3"/>
  <c r="G14" i="3"/>
  <c r="G30" i="3"/>
  <c r="G43" i="3"/>
  <c r="G78" i="3"/>
  <c r="G94" i="3"/>
  <c r="G111" i="3"/>
  <c r="G126" i="3"/>
  <c r="G142" i="3"/>
  <c r="G158" i="3"/>
  <c r="G9" i="3"/>
  <c r="G25" i="3"/>
  <c r="G41" i="3"/>
  <c r="G4" i="3"/>
  <c r="G20" i="3"/>
  <c r="G36" i="3"/>
  <c r="G52" i="3"/>
  <c r="H57" i="3"/>
  <c r="G68" i="3"/>
  <c r="H69" i="3"/>
  <c r="G84" i="3"/>
  <c r="H89" i="3"/>
  <c r="G100" i="3"/>
  <c r="H105" i="3"/>
  <c r="G117" i="3"/>
  <c r="H121" i="3"/>
  <c r="G132" i="3"/>
  <c r="H137" i="3"/>
  <c r="G148" i="3"/>
  <c r="H153" i="3"/>
  <c r="G164" i="3"/>
  <c r="H169" i="3"/>
  <c r="K20" i="1"/>
  <c r="K8" i="1"/>
  <c r="K24" i="1"/>
  <c r="K70" i="1"/>
  <c r="K36" i="1"/>
  <c r="K9" i="1"/>
  <c r="K13" i="1"/>
  <c r="K17" i="1"/>
  <c r="K21" i="1"/>
  <c r="K29" i="1"/>
  <c r="I36" i="2"/>
  <c r="K30" i="1"/>
  <c r="K33" i="1"/>
  <c r="K130" i="1"/>
  <c r="K10" i="1"/>
  <c r="K14" i="1"/>
  <c r="K22" i="1"/>
  <c r="K26" i="1"/>
  <c r="K34" i="1"/>
  <c r="K37" i="1"/>
  <c r="K7" i="1"/>
  <c r="K11" i="1"/>
  <c r="K27" i="1"/>
  <c r="K31" i="1"/>
  <c r="I15" i="2"/>
  <c r="I138" i="2"/>
  <c r="I19" i="2"/>
  <c r="I20" i="2"/>
  <c r="I73" i="2"/>
  <c r="I47" i="2"/>
  <c r="I30" i="2"/>
  <c r="I74" i="2"/>
  <c r="I61" i="2"/>
  <c r="I31" i="2"/>
  <c r="I25" i="2"/>
  <c r="I106" i="2"/>
  <c r="I26" i="2"/>
  <c r="I93" i="2"/>
  <c r="I100" i="2"/>
  <c r="I137" i="2"/>
  <c r="I67" i="2"/>
  <c r="I157" i="2"/>
  <c r="I105" i="2"/>
  <c r="H6" i="2"/>
  <c r="I9" i="2"/>
  <c r="I68" i="2"/>
  <c r="H19" i="2"/>
  <c r="I99" i="2"/>
  <c r="I131" i="2"/>
  <c r="I4" i="2"/>
  <c r="I14" i="2"/>
  <c r="I42" i="2"/>
  <c r="H8" i="2"/>
  <c r="H15" i="2"/>
  <c r="H36" i="2"/>
  <c r="I66" i="2"/>
  <c r="I125" i="2"/>
  <c r="I132" i="2"/>
  <c r="K25" i="1"/>
  <c r="K120" i="1"/>
  <c r="K95" i="1"/>
  <c r="K166" i="1"/>
  <c r="K6" i="1"/>
  <c r="K50" i="1"/>
  <c r="K47" i="1"/>
  <c r="K72" i="1"/>
  <c r="K62" i="1"/>
  <c r="K69" i="1"/>
  <c r="K76" i="1"/>
  <c r="K136" i="1"/>
  <c r="K143" i="1"/>
  <c r="K150" i="1"/>
  <c r="K161" i="1"/>
  <c r="K168" i="1"/>
  <c r="K162" i="1"/>
  <c r="K12" i="1"/>
  <c r="K102" i="1"/>
  <c r="K81" i="1"/>
  <c r="K88" i="1"/>
  <c r="K46" i="1"/>
  <c r="K53" i="1"/>
  <c r="K177" i="1"/>
  <c r="K159" i="1"/>
  <c r="K78" i="1"/>
  <c r="K149" i="1"/>
  <c r="K54" i="1"/>
  <c r="K4" i="1"/>
  <c r="K79" i="1"/>
  <c r="K146" i="1"/>
  <c r="K108" i="1"/>
  <c r="K126" i="1"/>
  <c r="K15" i="1"/>
  <c r="K127" i="1"/>
  <c r="K113" i="1"/>
  <c r="K57" i="1"/>
  <c r="K156" i="1"/>
  <c r="K68" i="1"/>
  <c r="K75" i="1"/>
  <c r="K121" i="1"/>
  <c r="K82" i="1"/>
  <c r="K40" i="1"/>
  <c r="K65" i="1"/>
  <c r="K164" i="1"/>
  <c r="K133" i="1"/>
  <c r="K91" i="1"/>
  <c r="K137" i="1"/>
  <c r="K145" i="1"/>
  <c r="K16" i="1"/>
  <c r="K92" i="1"/>
  <c r="K110" i="1"/>
  <c r="K89" i="1"/>
  <c r="K132" i="1"/>
  <c r="K153" i="1"/>
  <c r="K171" i="1"/>
  <c r="K86" i="1"/>
  <c r="K44" i="1"/>
  <c r="K104" i="1"/>
  <c r="K129" i="1"/>
  <c r="K175" i="1"/>
  <c r="K41" i="1"/>
  <c r="K5" i="1"/>
  <c r="K52" i="1"/>
  <c r="K59" i="1"/>
  <c r="K140" i="1"/>
  <c r="K158" i="1"/>
  <c r="K63" i="1"/>
  <c r="K134" i="1"/>
  <c r="K85" i="1"/>
  <c r="K117" i="1"/>
  <c r="K174" i="1"/>
  <c r="K100" i="1"/>
  <c r="K139" i="1"/>
  <c r="K18" i="1"/>
  <c r="K28" i="1"/>
  <c r="K38" i="1"/>
  <c r="K98" i="1"/>
  <c r="K105" i="1"/>
  <c r="K116" i="1"/>
  <c r="K123" i="1"/>
  <c r="K19" i="1"/>
  <c r="K49" i="1"/>
  <c r="K66" i="1"/>
  <c r="K107" i="1"/>
  <c r="K124" i="1"/>
  <c r="K148" i="1"/>
  <c r="K165" i="1"/>
  <c r="K167" i="1"/>
  <c r="K56" i="1"/>
  <c r="K73" i="1"/>
  <c r="K97" i="1"/>
  <c r="K114" i="1"/>
  <c r="K155" i="1"/>
  <c r="K172" i="1"/>
  <c r="K94" i="1"/>
  <c r="K111" i="1"/>
  <c r="K152" i="1"/>
  <c r="K169" i="1"/>
  <c r="K23" i="1"/>
  <c r="K43" i="1"/>
  <c r="K60" i="1"/>
  <c r="K84" i="1"/>
  <c r="K101" i="1"/>
  <c r="K118" i="1"/>
  <c r="K142" i="1"/>
  <c r="I62" i="2"/>
  <c r="I126" i="2"/>
  <c r="H16" i="2"/>
  <c r="I146" i="2"/>
  <c r="I38" i="2"/>
  <c r="I57" i="2"/>
  <c r="I33" i="2"/>
  <c r="I115" i="2"/>
  <c r="I17" i="2"/>
  <c r="I28" i="2"/>
  <c r="I77" i="2"/>
  <c r="I109" i="2"/>
  <c r="I141" i="2"/>
  <c r="I120" i="2"/>
  <c r="I32" i="2"/>
  <c r="I22" i="2"/>
  <c r="I45" i="2"/>
  <c r="I12" i="2"/>
  <c r="I23" i="2"/>
  <c r="I173" i="2"/>
  <c r="I58" i="2"/>
  <c r="I90" i="2"/>
  <c r="I122" i="2"/>
  <c r="I154" i="2"/>
  <c r="I56" i="2"/>
  <c r="I94" i="2"/>
  <c r="I82" i="2"/>
  <c r="I89" i="2"/>
  <c r="I83" i="2"/>
  <c r="I7" i="2"/>
  <c r="I34" i="2"/>
  <c r="I40" i="2"/>
  <c r="I46" i="2"/>
  <c r="I52" i="2"/>
  <c r="I84" i="2"/>
  <c r="I116" i="2"/>
  <c r="I148" i="2"/>
  <c r="I88" i="2"/>
  <c r="I158" i="2"/>
  <c r="I114" i="2"/>
  <c r="I16" i="2"/>
  <c r="I11" i="2"/>
  <c r="I121" i="2"/>
  <c r="I6" i="2"/>
  <c r="I147" i="2"/>
  <c r="I18" i="2"/>
  <c r="I29" i="2"/>
  <c r="I72" i="2"/>
  <c r="I78" i="2"/>
  <c r="I104" i="2"/>
  <c r="I110" i="2"/>
  <c r="I136" i="2"/>
  <c r="I142" i="2"/>
  <c r="I98" i="2"/>
  <c r="I130" i="2"/>
  <c r="I10" i="2"/>
  <c r="I152" i="2"/>
  <c r="I50" i="2"/>
  <c r="I27" i="2"/>
  <c r="I153" i="2"/>
  <c r="I51" i="2"/>
  <c r="I13" i="2"/>
  <c r="I24" i="2"/>
  <c r="I8" i="2"/>
  <c r="I35" i="2"/>
  <c r="I41" i="2"/>
  <c r="K35" i="1"/>
  <c r="K51" i="1"/>
  <c r="K67" i="1"/>
  <c r="K83" i="1"/>
  <c r="K99" i="1"/>
  <c r="K115" i="1"/>
  <c r="K131" i="1"/>
  <c r="K147" i="1"/>
  <c r="K163" i="1"/>
  <c r="K32" i="1"/>
  <c r="K48" i="1"/>
  <c r="K64" i="1"/>
  <c r="K80" i="1"/>
  <c r="K96" i="1"/>
  <c r="K112" i="1"/>
  <c r="K128" i="1"/>
  <c r="K144" i="1"/>
  <c r="K160" i="1"/>
  <c r="K176" i="1"/>
  <c r="K45" i="1"/>
  <c r="K61" i="1"/>
  <c r="K77" i="1"/>
  <c r="K93" i="1"/>
  <c r="K109" i="1"/>
  <c r="K125" i="1"/>
  <c r="K141" i="1"/>
  <c r="K157" i="1"/>
  <c r="K173" i="1"/>
  <c r="K42" i="1"/>
  <c r="K58" i="1"/>
  <c r="K74" i="1"/>
  <c r="K90" i="1"/>
  <c r="K106" i="1"/>
  <c r="K122" i="1"/>
  <c r="K138" i="1"/>
  <c r="K154" i="1"/>
  <c r="K170" i="1"/>
  <c r="K39" i="1"/>
  <c r="K55" i="1"/>
  <c r="K71" i="1"/>
  <c r="K87" i="1"/>
  <c r="K103" i="1"/>
  <c r="K119" i="1"/>
  <c r="K135" i="1"/>
  <c r="K151" i="1"/>
  <c r="I168" i="2"/>
  <c r="I163" i="2"/>
  <c r="I174" i="2"/>
  <c r="I169" i="2"/>
  <c r="I164" i="2"/>
  <c r="I63" i="2"/>
  <c r="I79" i="2"/>
  <c r="I95" i="2"/>
  <c r="I111" i="2"/>
  <c r="I127" i="2"/>
  <c r="I143" i="2"/>
  <c r="I159" i="2"/>
  <c r="I175" i="2"/>
  <c r="I170" i="2"/>
  <c r="I5" i="2"/>
  <c r="I21" i="2"/>
  <c r="I37" i="2"/>
  <c r="I53" i="2"/>
  <c r="I69" i="2"/>
  <c r="I85" i="2"/>
  <c r="I101" i="2"/>
  <c r="I117" i="2"/>
  <c r="I133" i="2"/>
  <c r="I149" i="2"/>
  <c r="I165" i="2"/>
  <c r="I48" i="2"/>
  <c r="I64" i="2"/>
  <c r="I80" i="2"/>
  <c r="I96" i="2"/>
  <c r="I112" i="2"/>
  <c r="I128" i="2"/>
  <c r="I144" i="2"/>
  <c r="I160" i="2"/>
  <c r="I176" i="2"/>
  <c r="I43" i="2"/>
  <c r="I59" i="2"/>
  <c r="I75" i="2"/>
  <c r="I91" i="2"/>
  <c r="I107" i="2"/>
  <c r="I123" i="2"/>
  <c r="I139" i="2"/>
  <c r="I155" i="2"/>
  <c r="I171" i="2"/>
  <c r="I54" i="2"/>
  <c r="I70" i="2"/>
  <c r="I86" i="2"/>
  <c r="I102" i="2"/>
  <c r="I118" i="2"/>
  <c r="I134" i="2"/>
  <c r="I150" i="2"/>
  <c r="I166" i="2"/>
  <c r="I49" i="2"/>
  <c r="I65" i="2"/>
  <c r="I81" i="2"/>
  <c r="I97" i="2"/>
  <c r="I113" i="2"/>
  <c r="I129" i="2"/>
  <c r="I145" i="2"/>
  <c r="I161" i="2"/>
  <c r="I177" i="2"/>
  <c r="I44" i="2"/>
  <c r="I60" i="2"/>
  <c r="I76" i="2"/>
  <c r="I92" i="2"/>
  <c r="I108" i="2"/>
  <c r="I124" i="2"/>
  <c r="I140" i="2"/>
  <c r="I156" i="2"/>
  <c r="I172" i="2"/>
  <c r="I39" i="2"/>
  <c r="I55" i="2"/>
  <c r="I71" i="2"/>
  <c r="I87" i="2"/>
  <c r="I103" i="2"/>
  <c r="I119" i="2"/>
  <c r="I135" i="2"/>
  <c r="I151" i="2"/>
  <c r="I167" i="2"/>
  <c r="I162" i="2"/>
</calcChain>
</file>

<file path=xl/sharedStrings.xml><?xml version="1.0" encoding="utf-8"?>
<sst xmlns="http://schemas.openxmlformats.org/spreadsheetml/2006/main" count="1442" uniqueCount="647">
  <si>
    <t>数学与系统科学学院本科学生2025-2026学年 综合素质测评结果（2023级师范）</t>
  </si>
  <si>
    <t>（学院盖章）</t>
  </si>
  <si>
    <t>序号</t>
  </si>
  <si>
    <t>学号</t>
  </si>
  <si>
    <t>姓名</t>
  </si>
  <si>
    <t>智育成绩</t>
  </si>
  <si>
    <t>智育排名</t>
  </si>
  <si>
    <t>德育成绩</t>
  </si>
  <si>
    <t>德育排名</t>
  </si>
  <si>
    <t>文体成绩</t>
  </si>
  <si>
    <t>文体排名</t>
  </si>
  <si>
    <t>综合素质测评总分</t>
  </si>
  <si>
    <t>综合素质测评排名</t>
  </si>
  <si>
    <t>绩点</t>
  </si>
  <si>
    <t>四级成绩</t>
  </si>
  <si>
    <t>是否有挂科</t>
  </si>
  <si>
    <t>本人签字</t>
  </si>
  <si>
    <t>备注</t>
  </si>
  <si>
    <t>覃煜</t>
  </si>
  <si>
    <t>王亦菲</t>
  </si>
  <si>
    <t>隋勃然</t>
  </si>
  <si>
    <t>朱洪煜</t>
  </si>
  <si>
    <t>黄诣婷</t>
  </si>
  <si>
    <t>舒依凡</t>
  </si>
  <si>
    <t>王卓</t>
  </si>
  <si>
    <t>蒋丰翌</t>
  </si>
  <si>
    <t>李明凯</t>
  </si>
  <si>
    <t>王耀</t>
  </si>
  <si>
    <t>张书潭</t>
  </si>
  <si>
    <t>张佳杰</t>
  </si>
  <si>
    <t>翟爽</t>
  </si>
  <si>
    <t>许子晴</t>
  </si>
  <si>
    <t>张欣美</t>
  </si>
  <si>
    <t>王阳</t>
  </si>
  <si>
    <t>许丹</t>
  </si>
  <si>
    <t>王心彤</t>
  </si>
  <si>
    <t>无</t>
  </si>
  <si>
    <t>徐若颜</t>
  </si>
  <si>
    <t>李锦</t>
  </si>
  <si>
    <t>刘佳慧</t>
  </si>
  <si>
    <t>张严月</t>
  </si>
  <si>
    <t>张云惠</t>
  </si>
  <si>
    <t>孟祥然</t>
  </si>
  <si>
    <t>石昊平</t>
  </si>
  <si>
    <t>白彧玮</t>
  </si>
  <si>
    <t>蔡克迪</t>
  </si>
  <si>
    <t>孙玮阳</t>
  </si>
  <si>
    <t>王坤</t>
  </si>
  <si>
    <t>郝岩</t>
  </si>
  <si>
    <t>黄玉卓</t>
  </si>
  <si>
    <t>王思语</t>
  </si>
  <si>
    <t>朱禹霏</t>
  </si>
  <si>
    <t>魏文慧</t>
  </si>
  <si>
    <t>谢竹青</t>
  </si>
  <si>
    <t>陈婷婷</t>
  </si>
  <si>
    <t>王佳欣</t>
  </si>
  <si>
    <t>侯霁函</t>
  </si>
  <si>
    <t>陈馨园</t>
  </si>
  <si>
    <t>赵超</t>
  </si>
  <si>
    <t>张渤祥</t>
  </si>
  <si>
    <t>富蕾伊</t>
  </si>
  <si>
    <t>孙畅</t>
  </si>
  <si>
    <t>史美娇</t>
  </si>
  <si>
    <t>赵阳</t>
  </si>
  <si>
    <t>邢馨月</t>
  </si>
  <si>
    <t>韩佳锐</t>
  </si>
  <si>
    <t>孙雯</t>
  </si>
  <si>
    <t>白雪婷</t>
  </si>
  <si>
    <t>史佳霓</t>
  </si>
  <si>
    <t>殷悦淇</t>
  </si>
  <si>
    <t>陶思芮</t>
  </si>
  <si>
    <t>尹梓萌</t>
  </si>
  <si>
    <t>剧娜</t>
  </si>
  <si>
    <t>刘若彤</t>
  </si>
  <si>
    <t>张思楠</t>
  </si>
  <si>
    <t>陈明卓</t>
  </si>
  <si>
    <t>卢梓倩</t>
  </si>
  <si>
    <t>孙亚夫</t>
  </si>
  <si>
    <t>朱睿</t>
  </si>
  <si>
    <t>胡亦杨</t>
  </si>
  <si>
    <t>孟皓阳</t>
  </si>
  <si>
    <t>王长林</t>
  </si>
  <si>
    <t>钱晟业</t>
  </si>
  <si>
    <t>张良兵</t>
  </si>
  <si>
    <t>董书彤</t>
  </si>
  <si>
    <t>张慧敏</t>
  </si>
  <si>
    <t>张馨丹</t>
  </si>
  <si>
    <t>臧承霖</t>
  </si>
  <si>
    <t>闫亭萱</t>
  </si>
  <si>
    <t>高佳源</t>
  </si>
  <si>
    <t>2.08</t>
  </si>
  <si>
    <t>姜雯茹</t>
  </si>
  <si>
    <t>1.40</t>
  </si>
  <si>
    <t>潘施雨</t>
  </si>
  <si>
    <t>1.79</t>
  </si>
  <si>
    <t>崔少华</t>
  </si>
  <si>
    <t>1.87</t>
  </si>
  <si>
    <t>张立萍</t>
  </si>
  <si>
    <t>2.85</t>
  </si>
  <si>
    <t>付甜田</t>
  </si>
  <si>
    <t>2.55</t>
  </si>
  <si>
    <t>赵心睿</t>
  </si>
  <si>
    <t>2.64</t>
  </si>
  <si>
    <t>孙文博</t>
  </si>
  <si>
    <t>2.94</t>
  </si>
  <si>
    <t>齐绩</t>
  </si>
  <si>
    <t>3.49</t>
  </si>
  <si>
    <t>郑雨彤</t>
  </si>
  <si>
    <t>3.05</t>
  </si>
  <si>
    <t>吴雨晗</t>
  </si>
  <si>
    <t>3.79</t>
  </si>
  <si>
    <t>郝任选</t>
  </si>
  <si>
    <t>2.79</t>
  </si>
  <si>
    <t>施懿航</t>
  </si>
  <si>
    <t>2.98</t>
  </si>
  <si>
    <t>毕雯博</t>
  </si>
  <si>
    <t>彭筱翊</t>
  </si>
  <si>
    <t>2.03</t>
  </si>
  <si>
    <t>张楠</t>
  </si>
  <si>
    <t>2.78</t>
  </si>
  <si>
    <t>苏静</t>
  </si>
  <si>
    <t>1.80</t>
  </si>
  <si>
    <t>张浩然</t>
  </si>
  <si>
    <t>3.18</t>
  </si>
  <si>
    <t>景佳莹</t>
  </si>
  <si>
    <t>2.38</t>
  </si>
  <si>
    <t>刘一阔</t>
  </si>
  <si>
    <t>1.67</t>
  </si>
  <si>
    <t>魏诗淇</t>
  </si>
  <si>
    <t>2.11</t>
  </si>
  <si>
    <t>崔金一</t>
  </si>
  <si>
    <t>1.82</t>
  </si>
  <si>
    <t>林建奇</t>
  </si>
  <si>
    <t>3.02</t>
  </si>
  <si>
    <t>王浩楠</t>
  </si>
  <si>
    <t>2.33</t>
  </si>
  <si>
    <t>张馨方</t>
  </si>
  <si>
    <t>3.06</t>
  </si>
  <si>
    <t>李茂</t>
  </si>
  <si>
    <t>2.91</t>
  </si>
  <si>
    <t>毛艺雅</t>
  </si>
  <si>
    <t>3.56</t>
  </si>
  <si>
    <t>吴玉彬</t>
  </si>
  <si>
    <t>朱春晓</t>
  </si>
  <si>
    <t>3.97</t>
  </si>
  <si>
    <t>罗诗淇</t>
  </si>
  <si>
    <t>1.98</t>
  </si>
  <si>
    <t>赵雨晴</t>
  </si>
  <si>
    <t>3.77</t>
  </si>
  <si>
    <t>孙晨熙</t>
  </si>
  <si>
    <t>2.87</t>
  </si>
  <si>
    <t>孙瑜鑫</t>
  </si>
  <si>
    <t>2.84</t>
  </si>
  <si>
    <t>孙佳琦</t>
  </si>
  <si>
    <t>3.28</t>
  </si>
  <si>
    <t>庄艳艳</t>
  </si>
  <si>
    <t>3.71</t>
  </si>
  <si>
    <t>田欣然</t>
  </si>
  <si>
    <t>3.69</t>
  </si>
  <si>
    <t>常敏敏</t>
  </si>
  <si>
    <t>3.31</t>
  </si>
  <si>
    <t>刘香宁</t>
  </si>
  <si>
    <t>1.71</t>
  </si>
  <si>
    <t>石涵</t>
  </si>
  <si>
    <t>3.03</t>
  </si>
  <si>
    <t>李冰冰</t>
  </si>
  <si>
    <t>3.80</t>
  </si>
  <si>
    <t>张俸瑞</t>
  </si>
  <si>
    <t>2.82</t>
  </si>
  <si>
    <t>李煜</t>
  </si>
  <si>
    <t>1.97</t>
  </si>
  <si>
    <t>王峥懿</t>
  </si>
  <si>
    <t>3.51</t>
  </si>
  <si>
    <t>王新萍</t>
  </si>
  <si>
    <t>3.44</t>
  </si>
  <si>
    <t>李卓</t>
  </si>
  <si>
    <t>2.43</t>
  </si>
  <si>
    <t>代嘉琪</t>
  </si>
  <si>
    <t>3.82</t>
  </si>
  <si>
    <t>王思莹</t>
  </si>
  <si>
    <t>3.41</t>
  </si>
  <si>
    <t>兰晓天</t>
  </si>
  <si>
    <t>1.73</t>
  </si>
  <si>
    <t>马佳琦</t>
  </si>
  <si>
    <t>3.20</t>
  </si>
  <si>
    <t>窦珊</t>
  </si>
  <si>
    <t>2.90</t>
  </si>
  <si>
    <t>李昊泽</t>
  </si>
  <si>
    <t>1.33</t>
  </si>
  <si>
    <t>张思雨</t>
  </si>
  <si>
    <t>马菁镁</t>
  </si>
  <si>
    <t>董明昊</t>
  </si>
  <si>
    <t>耿瑞</t>
  </si>
  <si>
    <t>1.05</t>
  </si>
  <si>
    <t>孙瑜</t>
  </si>
  <si>
    <t>3.10</t>
  </si>
  <si>
    <t>王庆轩</t>
  </si>
  <si>
    <t>2.42</t>
  </si>
  <si>
    <t>韩雨佟</t>
  </si>
  <si>
    <t>2.24</t>
  </si>
  <si>
    <t>廉佳鑫</t>
  </si>
  <si>
    <t>2.52</t>
  </si>
  <si>
    <t>王瑞彤</t>
  </si>
  <si>
    <t>张铭慧</t>
  </si>
  <si>
    <t>3.36</t>
  </si>
  <si>
    <t>李懿薇</t>
  </si>
  <si>
    <t>3.38</t>
  </si>
  <si>
    <t>马羽晗</t>
  </si>
  <si>
    <t>赵翊萌</t>
  </si>
  <si>
    <t>3.87</t>
  </si>
  <si>
    <t>周皓然</t>
  </si>
  <si>
    <t>柏木白</t>
  </si>
  <si>
    <t>2.44</t>
  </si>
  <si>
    <t>刘诗媛</t>
  </si>
  <si>
    <t>林鑫鑫</t>
  </si>
  <si>
    <t>3.67</t>
  </si>
  <si>
    <t>金心妍</t>
  </si>
  <si>
    <t>2.13</t>
  </si>
  <si>
    <t>何苏欣</t>
  </si>
  <si>
    <t>熊展</t>
  </si>
  <si>
    <t>许嘉宸</t>
  </si>
  <si>
    <t>1.72</t>
  </si>
  <si>
    <t>侯嘉怡</t>
  </si>
  <si>
    <t>2.59</t>
  </si>
  <si>
    <t>李媛媛</t>
  </si>
  <si>
    <t>孙铭鸿</t>
  </si>
  <si>
    <t>曲爽</t>
  </si>
  <si>
    <t>王彦茹</t>
  </si>
  <si>
    <t>张子慧</t>
  </si>
  <si>
    <t>霍安琪</t>
  </si>
  <si>
    <t>3.24</t>
  </si>
  <si>
    <t>范鑫慧</t>
  </si>
  <si>
    <t>冯昀轩</t>
  </si>
  <si>
    <t>2.09</t>
  </si>
  <si>
    <t>林雅琦</t>
  </si>
  <si>
    <t>2.23</t>
  </si>
  <si>
    <t>刘艺</t>
  </si>
  <si>
    <t>2.73</t>
  </si>
  <si>
    <t>侯彤婧文</t>
  </si>
  <si>
    <t>寇心兰</t>
  </si>
  <si>
    <t>初雯博</t>
  </si>
  <si>
    <t>2.97</t>
  </si>
  <si>
    <t>贾丰宁</t>
  </si>
  <si>
    <t>方馨慰</t>
  </si>
  <si>
    <t>高潤辉</t>
  </si>
  <si>
    <t>2.60</t>
  </si>
  <si>
    <t>吕鑫皓</t>
  </si>
  <si>
    <t>1.90</t>
  </si>
  <si>
    <t>滕云飞</t>
  </si>
  <si>
    <t>1.65</t>
  </si>
  <si>
    <t>黄晨舒</t>
  </si>
  <si>
    <t>2.15</t>
  </si>
  <si>
    <t>来佳妮</t>
  </si>
  <si>
    <t>杨睿</t>
  </si>
  <si>
    <t>杨喆伊</t>
  </si>
  <si>
    <t>1.64</t>
  </si>
  <si>
    <t>刘笑宇</t>
  </si>
  <si>
    <t>吕嘉益</t>
  </si>
  <si>
    <t>2.36</t>
  </si>
  <si>
    <t>西恩赐</t>
  </si>
  <si>
    <t>1.46</t>
  </si>
  <si>
    <t>赵奕宁</t>
  </si>
  <si>
    <t>孙笑涵</t>
  </si>
  <si>
    <t>1.51</t>
  </si>
  <si>
    <t>王雪旭</t>
  </si>
  <si>
    <t>韩佳烨</t>
  </si>
  <si>
    <t>孙英茹</t>
  </si>
  <si>
    <t>2.10</t>
  </si>
  <si>
    <t>张欣慧</t>
  </si>
  <si>
    <t>辅导员：吉莹</t>
  </si>
  <si>
    <t>院综合素质测评工作领导小组组长</t>
  </si>
  <si>
    <t>数学与系统科学学院本科学生2025-2026学年 综合素质测评结果 德育测评成绩（2023级师范）</t>
  </si>
  <si>
    <t>基础分（满分60）</t>
  </si>
  <si>
    <t>奖励分（满分40）</t>
  </si>
  <si>
    <t>扣分</t>
  </si>
  <si>
    <t>总分</t>
  </si>
  <si>
    <t>德育测评得分</t>
  </si>
  <si>
    <t>德育测评排名</t>
  </si>
  <si>
    <t>奖励分、扣分明细</t>
  </si>
  <si>
    <t xml:space="preserve">1.沈阳师范大学先进班集体标兵（沈阳师范大学，2025.12）＋2    </t>
  </si>
  <si>
    <t xml:space="preserve">1.沈阳师范大学先进班集体标兵（沈阳师范大学，2025.12）＋2    </t>
  </si>
  <si>
    <t>1.2301组委（数学与系统科学学院，2025-2026学年） +2
2.沈阳师范大学先进团支部班级团支部成员（共青团沈阳师范大学委员会，2026.4） +4
3.沈阳师范大学五四红旗团支部班级团支部成员（共青团沈阳师范大学委员会，2026.4） +4
4.第十四届中小学数学创新应用科普活动监考志愿者（辽宁省科技创新与人才培养研究会，2025.12.23） +0.5 
5.青少年数学创新人才培养计划选拔活动（辽宁省科技创新与人才培养研究会，2025.12.16） +0.5
6.考研考博志愿活动（数学与系统科学学院，2025.11.11） +0.5
7．2025年国家体质测试出观众（数学与系统科学学院，2026.6.7） +0.5
8.2024-2025年沈阳师范大学先进班集体标兵班级主要负责人（沈阳师范大学，2025.12）+4</t>
  </si>
  <si>
    <t>1.2024-2025年沈阳师范大学先进班集体标兵成员（沈阳师范大学，2025.12）+2
2.沈阳师范大学五四红旗团支部班级团员（共青团沈阳师范大学委员会，2026.4）+2
3.沈阳师范大学先进团支部班级团员（共青团沈阳师范大学委员会，2026.4）+2
4.2025年度优秀寝室寝室成员（沈阳师范大学，2026.4） +2</t>
  </si>
  <si>
    <t>1.2301学习委员（数学与系统科学学院，2025-2026学年） +2
2.沈阳师范大学先进团支部成员（共青团沈阳师范大学委员会，2026.4） +2
3..沈阳师范大学五四红旗团支部成员（共青团沈阳师范大学委员会，2026.4） +2
4.2024-2025年沈阳师范大学先进班集体标兵成员（沈阳师范大学，2025.12） +4
5.寝室消毒活动（数学与系统科学学院，2025.9.2） +0.5
6.考研考博志愿活动（数学与系统科学学院，2025.11.11） +0.5
7.数学与系统科学学院消杀活动志愿者（数学与系统科学学院，2025.09.02）+0.5
8.沈北新区正良街道志愿服务志愿者（沈阳市正良街道委员会，2025.09.20）+0.5</t>
  </si>
  <si>
    <t>1.2301团支书(数学与系统科学学院，2025-2026学年) +4
2.2024-2025年优秀学生干部(沈阳师范大学，2025.12) +4
3.2024-2025年沈阳师范大学先进班集体标兵班委会成员（沈阳师范大学，2025.12） +4
4.沈阳师范大学先进团支部支委会成员（共青团沈阳师范大学委员会，2026.4） +4 
5.沈阳师范大学五四红旗团支部支委会成员（共青团沈阳师范大学委员会，2026.4） +4
6.沈阳师范大学2025年大学生暑期“返家乡”社会实践“先进个人”（共青团沈阳师范大学委员会，2025.11） +4
7.沈阳师范大学2025年大学生暑期社会实践“先进个人”（共青团沈阳师范大学委员会，2025.11） +4
8.沈阳师范大学2025年大学生暑期社会实践“优秀团队”负责人（共青团沈阳师范大学委员会，2025.11） +4
9.2025年度优秀寝室成员（沈阳师范大学，2026.4） +2
10.2025年校青马工程“实践之星”(共青团沈阳师范大学委员会，2025.10) +4
11.2025年9月2日寝室消杀活动(数学与系统科学学院，2025.9.2) +0.5
12.迎新晚会出观众(数学与系统科学学院，2026.6.7) +0.5
13.考研考博活动出观众(数学与系统科学学院，2025.11.11) +0.5
14.第十四届中小学数学创新应用科普活动阅卷出观众(数学与系统科学学院，2025.12.23) +0.5</t>
  </si>
  <si>
    <t>1.沈阳师范大学先进班集体成员+2</t>
  </si>
  <si>
    <t>1.2024-2025年沈阳师范大学先进班集体标兵班级主要负责人（沈阳师范大学，2025.12）+4
2.沈阳师范大学五四红旗团支部班级团员（共青团沈阳师范大学委员会，2026.4）+2
3.沈阳师范大学先进团支部班级团员（共青团沈阳师范大学委员会，2026.4）+2
4.2025年度优秀寝室寝室成员（沈阳师范大学，2026.4） +2
5.2301生活委员（数学与系统科学学院，2025-2026学年） ＋2</t>
  </si>
  <si>
    <t>1.沈阳师范大学先进团支部班级团员（共青团沈阳师范大学委员会，2026.4） +2
2.沈阳师范大学五四红旗团支部班级团员（共青团沈阳师范大学委员会，2026.4） +2
3.考研考博志愿活动（数学与系统科学学院，2025.11.11） +0.5
4.2025沈阳市青少年数学创新人才培养计划选拔测试活动志愿者  （辽宁省科技创新与人才培养研究会，2025.12.16）+0.5
5.2025年度优秀寝室(沈阳师范大学，2026.4)成员 +2
6.2024-2025年沈阳师范大学先进班集体标兵成员 （沈阳师范大学，2025.12）+2</t>
  </si>
  <si>
    <t>1.建模社团第二届正职负责人（沈阳师范大学，2026.7.2）  +5
2.沈阳师范大学2025年大学生暑期“返家乡”社会实践“先进个人”（共青团沈阳师范大学委员会，2025.11） +4
3.2024-2025年优秀学生 （沈阳师范大学，2025.12） +4
4.2024-2025年优秀学生干部（沈阳师范大学，2025.12） +4
5.2024-2025年沈阳师范大学先进班集体标兵 （沈阳师范大学，2025.12）班委会成员+4
6.2025级本科生军训工作优秀助导（沈阳师范大学学生处，2025.9） +4
7.沈阳师范大学先进团支部（共青团沈阳师范大学委员会，2026.4） 支委会成员+4 
8.沈阳师范大学五四红旗团支部（共青团沈阳师范大学委员会，2026.4）支委会成员+4
9.沈阳师范大学优秀团员（共青团沈阳师范大学委员会，2026.4）+4
10.2025年度优秀寝室（沈阳师范大学，2026.4） 寝室长+4</t>
  </si>
  <si>
    <t>1.沈阳师范大学建模社团负责人（沈阳师范大学，2025-2026学年） +4
2.沈阳师范大学图书馆志愿者上学期（沈阳师范范大学图书馆，2026.1） +0.5
3.沈阳师范大学图书馆志愿者下学期（沈阳师范范大学图书馆，2026.6） +0.5
4.沈阳师范大学五四红旗团支部团员（共青团沈阳师范大学委员会，2026.4） +2
5.沈阳师范大学先进团支部团员（共青团沈阳师范大学委员会，2026.4） +2
6.沈阳师范大学先班集体成员（沈阳师范大学，2025.12） +2
7.2025.11.14第十四届家教之星评选决赛出观众（数学与系统科学学院，2025.11.14） +0.5
8.2025.9.20班级团日活动正茂社区志愿者（正茂社区，2025.9.20） +0.5
9.2025.12.29第九届“最美勤工人”“最美勤工助学于部”评选决赛出观众活动（数学与系统科学学院，2025.12.29） +0.5
10.2026年沈阳师范大学寒假社会实践活动队伍一（数学与系统科学学院，2026） +0.5
11.2026年沈阳师范大学寒假社会实践活动队伍二（数学与系统科学学院，2026） +0.5
12.2025.11.11考研考博分享会志愿者（数学与系统科学学院，2025.11.11） +0.5
13.2026.5.28 5.25⼤⽣⼼理健康宣传教育⽉闭幕式暨第⼆⼗届校园⼼理情景剧⼤赛决赛出观众（数学与系统科学学院，2026.5.28） +0.5
14.2025-2026年度“感谢恩师·你我同行”大型公益活动（数学与系统科学学院，2026） +0.5
15.2025.9.17“携手普通话，青春实践行”志愿活动志愿者（数学与系统科学学院，2025.9.17） +0.5
16.2026寒假“红领巾向党与你‘童'行云端相伴”成长陪伴计划活动志愿者（数学与系统科学学院，2026） +0.5
17.2025.11.10北操体育测试志愿者（数学与系统科学学院，2025.11.10） +0.5
18.2026暑假三下乡（数学与系统科学学院，2026） +0.5
19.2025.9.2迎新活动志愿者（数学与系统科学学院，2025.9.2） +0.5
20.2025.12.1迎新晚会出观众（数学与系统科学学院，2025.12.1） +0.5
21.2026.9.7至9.14宿舍楼驻楼志愿服务活动志愿者（数学与系统科学学院，2026.9.14） +0.5</t>
  </si>
  <si>
    <t>1.2024-2025年沈阳师范大学先进班集体标兵成员（沈阳师范大学，2025.12）+2
2.沈阳师范大学先进团支部班级团员（共青团沈阳师范大学委员会，2026.4）+2
3.沈阳师范大学五四红旗团支部班级团员（共青团沈阳师范大学委员会，2026.4）+2</t>
  </si>
  <si>
    <t>1.2025-2026学年2301学习委员（数学与系统科学学院，2025-2026学年）＋2
2.2024-2025年沈阳师范大学先进班集体标兵主要负责人（沈阳师范大学，2025.12）+4
3.沈阳师范大学五四红旗团支部（沈阳师范大学，2026.4）+2
4.于2025年参与国家体质测试（数学与系统科学学院，2026.6）+0.5
5.沈阳市沈北新区正良街道正茂社区居民委员会进行志愿服务活动（正茂社区，2025.9）+0.5
6.“携手普通话，青春实践行”志愿活动（数学与系统科学学院，2026.1）+0.5
7.2025年12月4日参与我管理的阅卷志愿服务活动（数学与系统科学学院，2025.12）+0.5
8.2025年12月3日参与我管理的阅卷志愿服务活动（数学与系统科学学院，2025.12）+0.5
9.2025年12月1日参与迎新晚会出观众（数学与系统科学学院，2025.12）+0.5
10.沈阳师范大学“自强之星”故事会暨2026年度第二十一届自强之星先进事迹报告会出观众活动（数学与系统科学学院，2026.6）+0.5
11.沈阳师范大学先进团支部（沈阳师范大学，2026.4）+2
12.于11月14日在参与辽宁省大学生反诈情景剧巡演活动出观众（数学与系统科学学院，2025.11.5）+0.5
13.于2025年9月2日参与学院寝室消杀活动（数学与系统科学学院，2025.9.2）+0.5
14.第十四届创新应用数学营志愿者（沈阳市数学会，2026.8）+0.5
15.宿舍楼驻楼志愿服务活动（数学与系统科学学院，2026.7.8）+0.5</t>
  </si>
  <si>
    <t>1.2025-2026学年沈阳师范大学职业发展协会副职负责人（沈阳师范大学招生就业处，2025-2026学年） +4
2.2024-2025年沈阳师范大学先进班集体标兵成员（沈阳师范大学，2025.12）+2
3.沈阳师范大学先进团支部班级团员（共青团沈阳师范大学委员会，2026.4）+2
4.沈阳师范大学五四红旗团支部班级团员（共青团沈阳师范大学委员会，2026.4）+2
5.2025年9月2日迎新活动志愿者（沈阳师范大学数学与系统科学学院，2025.9.02）+0.5
6.2025-2026年度“感谢恩师·你我同行”大型公益活动（沈阳师范大学数学与系统科学学院，2026） +0.5
7.2025年11月10日北操体育测试志愿者（沈阳师范大学数学与系统科学学学院,2025.11.10） +0.5
8.2025年12月1日迎新晚会出观众（沈阳师范大学数学与系统科学学院，2025.12.01） +0.5</t>
  </si>
  <si>
    <r>
      <t>1.2024-2025年沈阳师范大学先进班集体标兵成员（沈阳师范大学，2025.12） ＋2    
2.沈阳师范大学五四红旗团支部班级团员（共青团沈阳师范大学委员会，2026.4） +2
3.沈阳师范大学先进团支部班级团员（共青团沈阳师范大学委员会，2026.4） +2</t>
    </r>
    <r>
      <rPr>
        <sz val="10"/>
        <color theme="1"/>
        <rFont val="Arial"/>
        <family val="2"/>
      </rPr>
      <t xml:space="preserve">	</t>
    </r>
    <r>
      <rPr>
        <sz val="10"/>
        <color theme="1"/>
        <rFont val="宋体"/>
        <charset val="134"/>
      </rPr>
      <t xml:space="preserve">
4.南区四号楼503寝室长（数学与系统科学学院，2025-2026学年） +2</t>
    </r>
    <r>
      <rPr>
        <sz val="10"/>
        <color theme="1"/>
        <rFont val="Arial"/>
        <family val="2"/>
      </rPr>
      <t xml:space="preserve">		</t>
    </r>
  </si>
  <si>
    <r>
      <t>1.沈阳师范大学先进班集体（普通同学）（沈阳师范大学，2025.12)+2
2.沈阳师范大学先进团支部（普通同学）（共青团沈阳师范大学委员会，2026.04)+2
3.沈阳师范大学五四红旗团支部（普通同学）（共青团沈阳师范大学委员会，2026.04)+2
4.沈阳师范大学第二十一届"自强之星大学生"评选决赛出观众（数学与系统科学学院，2026.4.24）+0.5
5.沈阳师范大学"自强之星"故事会暨2026年度第二十一届自强之星先进事迹报告会出观众（数学与系统科学学院，2026.5.11）+0.5</t>
    </r>
    <r>
      <rPr>
        <sz val="10"/>
        <color theme="1"/>
        <rFont val="Arial"/>
        <family val="2"/>
      </rPr>
      <t xml:space="preserve">				</t>
    </r>
  </si>
  <si>
    <t>1.沈阳师范大学先进班集体标兵（沈阳师范大学，2025.12）＋2    
2.沈阳师范大学五四红旗团支部（共青团沈阳师范大学委员会，2026.4）+2
3.沈阳师范大学先进团支部（共青团沈阳师范大学委员会，2026.4）+2</t>
  </si>
  <si>
    <t>1.第十四届中小学数学创新应用科普活动第一环节监考志愿者（辽宁省科技创新与人才培养研究会，2025.12.23） +0.5
2.第十四届中小学数学创新应用科普活动第一环节判卷志愿者（辽宁省科技创新与人才培养研究会，2025.12.23） +0.5
3.第十四届中小学数学创新应用科普活动第二环节志愿者（辽宁省科技创新与人才培养研究会，2026.6.8） +0.5
4.沈阳师范大学先进团支部成员（共青团沈阳师范大学委员会，2026.4） +2
5.沈阳师范大学五四红旗团支部成员（共青团沈阳师范大学委员会，2026.4） +2
6.2025年12月1日迎新晚会出观众（数学与系统科学学院，2026.6.7） +0.5
 7.2024-2025年沈阳师范大学先进班集体标兵成员（沈阳师范大学，2025.12） +2</t>
  </si>
  <si>
    <t>1.沈阳师范大学先进班集体（普通同学）（沈阳师范大学，2025.12）+2</t>
  </si>
  <si>
    <t>1.沈阳师范大学先进班集体标兵（沈阳师范大学，2025.12）＋2    
2.参与正茂社区志愿服务活动（沈阳市沈北新区正良街道正茂社区，2025.9.20） ＋0.5
3.参加数学与系统科学学院迎新晚会出观众（沈阳师范大学，2025.12.1）+0.5</t>
  </si>
  <si>
    <t>1.沈阳师范大学先进班集体（普通同学）（沈阳师范大学，2025.12)+2
2.沈阳师范大学先进团支部（普通同学）（共青团沈阳师范大学委员会，2026.04)+2
3.沈阳师范大学五四红旗团支部（普通同学）（共青团沈阳师范大学委员会，2026.04)+2
4.沈阳师范大学第二十一届"自强之星大学生"评选决赛出观众（数学与系统科学学院，2026.4.24）+0.5
5.沈阳师范大学"自强之星"故事会暨2026年度第二十一届自强之星先进事迹报告会出观众（数学与系统科学学院，2026.5.11）+0.5</t>
  </si>
  <si>
    <t>1.参与正茂社区志愿服务活动（沈阳市沈北新区正良街道正茂社区，2025.9.20） ＋0.5
  2.沈阳师范大学先进班集体标兵成员（沈阳师范大学，2025.12）＋2  
3.沈阳师范大学五四红旗团支部成员（共青团沈阳师范大学委员会，2026.4） +2
4.沈阳师范大学先进团支部成员（共青团沈阳师范大学委员会，2026.4） +2</t>
  </si>
  <si>
    <t>1.2301文体委员(数学与系统科学学院，2025-2026学年) ＋2
2.2025年11月10日北操体测志愿者(数学与系统科学学院，2025.11.10) ＋0.5
3.2025年9月20日正茂社区班级志愿服务(沈阳市沈北新区正良街道正茂社区居民委员会，2025.9.20) ＋0.5
4.2025年11月11日考研考博活动出观众(数学与系统科学学院，2025.11.11) +0.5
5.2024-2025年先进班集体标兵荣誉称号(沈阳师范大学，2025.12) +4
6.沈阳师范大学先进团支部荣誉称号(共青团沈阳师范大学委员会，2026.4) +2
7.沈阳师范大学五四红旗团支部荣誉称号(共青团沈阳师范大学委员会，2026.4) +2</t>
  </si>
  <si>
    <t xml:space="preserve">1.沈阳师范大学先进班集体标兵（沈阳师范大学，2025.12）＋2 
2.沈阳师范大学先进团支部荣誉称号团员(共青团沈阳师范大学委员会，2026.4) +2
3.沈阳师范大学五四红旗团支部荣誉称号团员(共青团沈阳师范大学委员会，2026.4) +2   </t>
  </si>
  <si>
    <r>
      <t>1.沈阳师范大学先进班集体标兵（沈阳师范大学，2025.12）＋2    
2.2025年参与国家体质测试（数学与系统科学学院，2026.6） +0.5</t>
    </r>
    <r>
      <rPr>
        <sz val="10"/>
        <color theme="1"/>
        <rFont val="Arial"/>
        <family val="2"/>
      </rPr>
      <t xml:space="preserve">				</t>
    </r>
  </si>
  <si>
    <t>1.2026年2302荣获沈阳师范大学先进团支部（沈阳师范大学，2026.4）+2
2.正良街道大学城社区志愿服务（正良街道大学城社区委员会，2025.9.20）+0.5
3.参与“携手普通话，青春实践行”志愿活动（沈阳师范大学青年志愿者联合会，2025.9.17）+0.5
4.国家体测志愿者（数学与系统科学学院，2025.11.10）+0.5
5.参加沈阳师范大学第九届“最美勤工人“最美勤工助学干部“评选决赛出观众活动（数学与系统科学学院，2025.12.19）+0.5
6.迎新晚会出观众（数学与系统科学学院，2025.12.1）+0.5</t>
  </si>
  <si>
    <t>1.沈阳师范大学先进团支部团员 （沈阳师范大学，2026.4） ＋2
2.迎新晚会出观众（数学与系统科学学院，2025.12.1） ＋0.5  
3.国家体测志愿者（数学与系统科学学院，2025.11.10）+0.5</t>
  </si>
  <si>
    <t>1.参加“返家乡”社会实践（建昌共青团，2026.01.19-2026.02.13） +0.5
2.沈阳师范大学先进团支部团员（共青团沈阳师范大学委员会，2026.04） +2
3.参与迎新晚会出观众（数学与系统科学学院，2025.12.01） +0.5</t>
  </si>
  <si>
    <t xml:space="preserve">1.504寝室长（数学与系统科学学院，2025.9）＋2
2.沈阳师范大学先进团支部（共青团沈阳师范大学委员会，2026.4）+2
</t>
  </si>
  <si>
    <t>1.2026年沈阳师范大学先进团支部团员（共青团沈阳师范大学委员会，2026.4）+2</t>
  </si>
  <si>
    <t>1.沈阳师范大学先进团支部团员（共青团沈阳师范大学委员会，2026.4）+2
2.2025迎新晚会出观众（数学与系统科学学院，2025.12.1）+0.5</t>
  </si>
  <si>
    <t>1.数学与系统科学学院数学与应用数学（师范）专业2023级2班沈阳师范大学先进团支部（共青团沈阳师范大学委员会，2026.4）+2
2.沈阳市沈北新区正良街道正茂社区委员会志愿服务活动（沈阳市沈北新区正良街道正茂社区委员会，2025.9.20）+0.5
3.“携手普通话，青春实践行”志愿活动（沈阳师范大学青年志愿者联合会，2026.1.30）+0.5
4.沈阳师范大学数学与系统科学学院迎新晚会出观众（沈阳师范大学数学与系统科学学院委员会，2025.12.1）+0.5</t>
  </si>
  <si>
    <t>1.沈阳师范大学 2026 年寒假招生宣传社会实践专项活动校级一等奖（成员）（沈阳师范大学招生就业处共青团沈阳师范大学委员会，2026.04.08）+2
2.沈阳师范大学数学与系统科学学院数学与应用数学（师范）专业2023级2班先进团支部（团员）（共青团沈阳师范大学委员会，2026.04）+2
3.2025——2026学年迎新晚会出观众（沈阳师范大学数学与系统科学学院，2026.12.01）+0.5</t>
  </si>
  <si>
    <t>1.2302组织委员兼纪律委员兼心理健康委员（数学与系统科学学院，2025-2026学年）＋2
2.观看学院组织的考博考研活动（数学与系统科学学院，2025.11.11）＋0.5
3.迎新晚会出观众（数学与系统科学学院，2025.12.01）＋0.5
4.参加寒假校友回访社会实践（数学与系统科学学院，2026.01）＋0.5
5.沈阳师范大学2026年寒假大学生社会实践优秀团队队员（共青团沈阳师范大学委员会，2026.04）+2
6.数学与系统科学学院数学与应用数学（师范）专业2023级2班优秀团支部成员（数学与系统科学学院，2026.04）+4
7.参加暑假三下乡社会实践（数学与系统科学学院，2026.07）+0.5</t>
  </si>
  <si>
    <t>1.院学生会主席（数学与系统科学学院，2025-2026学年）＋6
2.校级优秀学生 （沈阳师范大学，2025.12） +4
3.校级优秀学生干部（沈阳师范大学，2025.12） +4
4.校级优秀团干部 （沈阳师范大学，2025.12） +4
5.校级先锋学生会负责人 （共青团沈阳师范大学委员会，2026.04） +4
6.2025年暑假三下乡优秀团队（队员）（共青团沈阳师范大学委员会，2025.11） +2
7.2025年暑假三下乡优秀团队（队员）（共青团沈阳师范大学委员会，2025.11） +2
8.校级十佳团支书（共青团沈阳师范大学委员会，2026.04） +4
9.校级先进团支部（团支书）（共青团沈阳师范大学委员会，2026.04） +4
10.校级励志成才大学生（沈阳师范大学，2026.05.11）+4
11.2025级新生助理辅导员（数学与系统科学学院，2025-2026学年）+1
12.2025年寒假三下乡 +0.5
13.第十三届中小学数学创新应用科普活动 (辽宁省科技创新与人才培养研究会，2025.03.05)+0.5</t>
  </si>
  <si>
    <t>1.沈阳师范大学先进团支部成员（共青团沈阳师范大学委员会，2026.04）+2
2.数学与系统科学学院迎新晚会出观众（数学与系统科学学院，2025.12.01）+0.5</t>
  </si>
  <si>
    <t>1.沈阳师范大学先进团支部成员（共青团沈阳师范大学委员会，2026.4）+2</t>
  </si>
  <si>
    <t>1.沈阳师范大学先进团支部成员（共青团沈阳师范大学委员会，2026.04）+2
2.沈北新区正良街道志愿服务志愿者（沈阳市正良街道委员会，2025.09.20）+0.5</t>
  </si>
  <si>
    <t>1.沈阳师范大学先进团支部成员（共青团沈阳师范大学委员会，2026.04）+2</t>
  </si>
  <si>
    <t>1.数学与系统科学学院第十五届学生会主席团成员（数学与系统科学学院，2025-2026学年）+6
2.2025年暑假招生宣传社会实践专项活动一等奖优秀团队负责人（沈阳师范大学招生就业处，2025.10）+4
3.2026寒假招生宣传社会实践专项优秀团队奖负责人（沈阳师范大学招生就业处，2026.4.8）+4
4.2026寒假大学生社会实践校友寻访专项优秀团队负责人（共青团沈阳师范大学委员会，2026.4）+4
5.沈阳师范大学第八届“师大青春榜样”创新创业榜样（共青团沈阳师范大学委员会，2026.4）+4
6.数学与系统科学学院数学与应用数学（师范）专业2023级2班团支部沈阳师范大学先进团支部主要成员（共青团沈阳师范大学委员会，2026.4）+4
7.24-25年沈阳师范大学优秀学生干部（沈阳师范大学，2025.12）+4
8.2025年大学生暑期社会实践活动童梦乡教助力团优秀团队成员（共青团沈阳师范大学委员会，2025.11）+2
9.沈阳师范大学第八届先锋学生会（共青团沈阳师范大学委员会，2026.4.7）+4
10.2025级新生助理辅导员（沈阳师范大学数学与系统科学学院，2025.10）+1
11.2026年暑假三下乡社会实践（数学与系统科学学院，2026.7）+0.5
12.观看学院组织的考研考博活动（沈阳师范大学数学与系统科学学院，2025.11.11）+0.5
13.参加2026年沈阳师范大学大学生寒假社会实践活动（沈阳师范大学数学与系统科学学院，2026.1）+0.5
14.参加第十四届中小学数学创新应用科普活动（辽宁省科技创新与人才培养研究会，2025.12.23）+0.5
15.参加2026年寒假招生宣传社会实践（沈阳师范大学数学与系统科学学院，2026.1）+0.5
16.2025年沈阳市沈北新区正良街道正茂社区居民委员会志愿服务活动（沈阳市沈北新区正良街道正茂社区居民委员会，2025.9.20）+0.5</t>
  </si>
  <si>
    <t>1.参加体质测试（数学与系统科学学院，2025.11.10）+0.5
2.沈阳师范大学先进团支部（共青团沈阳师范大学委员会，2026.4）+2</t>
  </si>
  <si>
    <t>1.沈阳师范大学先进团支部（共青团沈阳师范大学，2026.4）+2</t>
  </si>
  <si>
    <t>1.沈阳师范大学先进团支部（共青团沈阳师范大学委员会，2026.04）+4
2.2302宣传委员（数学与系统科学学院，25-26学年）+2
3.反诈情景剧出观众（数学与系统科学学院，2025.11）+0.5</t>
  </si>
  <si>
    <t>1.2303团支书（数学与系统科学学院，2025-2026学年）+4
2.2025.11.11考研考博活动出观众（数学与系统科学学院，2025.11.11）+0.5</t>
  </si>
  <si>
    <t>1.2303生活委员（数学与系统科学学院，2026.7.2）+2</t>
  </si>
  <si>
    <t>1.2303宣传委员 (数学与系统科学学院，2025-2026学年）+2 
2.寝室消杀志愿活动 (数学与系统科学学院，2025.9.2）+0.5
3.国家体制测试出观众 (数学与系统科学学院，2025.10）+0.5</t>
  </si>
  <si>
    <t>1.考研考博分享会（数学与系统科学学院，2025.11.11）＋0.5</t>
  </si>
  <si>
    <t>1.2303班长（数学与系统科学学院，2025-2026学年）+4
2.2025.11.11考研考博活动出观众（数学与系统科学学院，2025.11.11）+0.5
3.2025.12.19最美勤工评选出观众（数学与系统科学学院，2025.12.19）+0.5
4.2026寒假招生宣传社会实践专项活动校级二等奖成员（沈阳师范大学招生就业处共青团沈阳师范大学委员会，2026.4.8）+2
5.2025.10.26沈阳市青少年数学创新人才培养计划选拔活动批卷（辽宁省科技创新与人才培养研究会，2025.12.16）+0.5
6.2025.12.3第十四届中小学数学创新应用科普活动第一环节监考（辽宁省科技创新与人才培养研究会，2025.12.23）+0.5
7.2025.12.4第十四届中小学数学创新应用科普活动第二环节批卷（辽宁省科技创新与人才培养研究会，2025.12.23）+0.5
8.2025寒假返家乡（共青团大连金普新区委员会，2026.2.11）+0.5
9.2026沈阳师范大学寒假招生宣传社会实践活动（大连市金州高级中学，2026.1.21）+0.5
10.2026.2践行红色精神 青春致敬初心“红色精神践行队”寒假社会实践（数学与系统科学学院，2026.2）+0.5
11.2026沈阳师范大学图书馆志愿者（沈阳师范大学图书馆，2026.6）+0.5</t>
  </si>
  <si>
    <t>1.自管会主任（数学与系统科学学院，2025-2026学年）+6</t>
  </si>
  <si>
    <t>1.602寝室长 (数学与系统科学学院，2025-2026学年) +2
2.国家体质测试 (数学与系统科学学院，2026.06）+0.5
3.招聘会志愿者活动(数学与系统科学学院，2026.07) +0.5</t>
  </si>
  <si>
    <t>1.2025.12.1迎新晚会出观众（数学与系统科学学院，2025.12.1）+0.5</t>
  </si>
  <si>
    <t>1.“第十四届中小学数学创新应用科普活动”志愿活动（辽宁省科技创新与人才培养研究会，2025.12）＋0.5
2.“沈阳师范大学2026年寒假招生宣传社会实践专项活动”志愿活动（沈阳师范大学招生就业处，共青团沈阳师范大学委员会，2026.4）＋0.5
3.“2025.11.10国家体质测试”志愿活动（沈阳师范大学数学与系统科学学院，2026.6）＋0.5</t>
  </si>
  <si>
    <t>1.2025.12.4辽宁省科技创新与人才培养研究会志愿者（数学与系统科学学院，2025.12.4）+0.5
2.2026.6.7沈阳师范大学数学与系统科学学院参与国家体质测试（数学与系统科学学院，2026.6.7）+0.5</t>
  </si>
  <si>
    <t>1.沈阳师范大学校友会基金会志愿者社团社长（沈阳师范大学社会交流合作中心，2025-2026学年）+5</t>
  </si>
  <si>
    <t xml:space="preserve">1.2304 文体委员（数学与系统科学学院，2025-2026学年）+2 
2.沈阳师范大学优秀学生（沈阳师范大学，2025.12）+4 
3.本科教学质量监控学生管委会志愿活动（沈阳师范大学教学质量监控与评估中心，2025.11）+0.5  
4.第十四届中小学数学创新应用科普活动创新探索体验挑战志愿服务（辽宁省科技创新与人才培养研究会，2026.4.19） +0.5  
5.迎新晚会出观众（数学与系统科学学院，2025.1）+0.5   
6.国家体质测试成员（数学与系统科学学院，2026.6）+0.5  </t>
  </si>
  <si>
    <t>1.2304学习委员（数学与系统科学学院，2025-2026学年） ＋2</t>
  </si>
  <si>
    <t>1.考研考博志愿活动（数学与系统科学学院，2025.11.11）+0.5
2.学院寝室消杀活动（数学与系统科学学院，2025.9.2）+0.5
3.学院寝室消杀活动（数学与系统科学学院，2025.9.2）+0.5
4.新东5#220寝室长（数学与系统科学学院，2025至2026学年）+2</t>
  </si>
  <si>
    <t>1.优秀寝室成员（沈阳师范大学，2026.4）+2</t>
  </si>
  <si>
    <t>1.北操体育测试服务志愿活动（数学与系统科学学院，2025.11.10）+0.5
2.考研考博活动出观众（数学与系统科学学院，2025.11.11）+0.5
3.迎新晚会出观众（数学与系统科学学院，2025.12.1）+0.5
4.最美勤工助学干部评选出观众（数学与系统科学学院，2025.12.19）+0.5
5.自强之星大学生评选活动出观众（数学与系统科学学院，2026.4.24） 成员 +0.5
6.沈阳师范大学优秀寝室（沈阳师范大学，2026.4）成员 +2
7.2026年度第二十一届自强之星先进事迹报告会出观众（数学与系统科学学院，2026.5.11） +0.5</t>
  </si>
  <si>
    <t xml:space="preserve">1.2025.12.1沈阳师范大学数学与系统科学学院迎新晚会出观众（数学与系统科学学院，2025.12.1） +0.5 </t>
  </si>
  <si>
    <t>1.2304学习委员（数学与系统科学学院，2025-2026学年） +2
2.迎新晚会出观众（数学与系统科学学院，2025.12） +0.5
3.中小学数学创新应用科普活动（数学与系统科学学院，2025.12.1） +0.5</t>
  </si>
  <si>
    <t>1.2025-2026年国家体质测试(数学与系统科学学院，2026.6.7) +0.5</t>
  </si>
  <si>
    <t>1.新东E座120寝室寝室长（数学与系统科学学院，2025-2026学年）+2
2.迎新晚会出观众（数学与系统科学学院，2025.12.1）+0.5</t>
  </si>
  <si>
    <t>1.2026年图书馆志愿者（沈阳师范大学图书馆，2026.6）+0.5
2.25年迎新晚会出观众（数学与系统科学学院，2026.6.7）+0.5</t>
  </si>
  <si>
    <t>1.数学与系统科学学院创新实践中心学生主任（数学与系统科学学院，2025-2026学年）+6
2.获2024-2025年优秀学生干部（沈阳师范大学，2025.12）+4
3.数学与系统科学学院组织的考研考博活动出观众（数学与系统科学学院，2025.11.11）+0.5
4.参加学院寝室消杀活动志愿服务（数学与系统科学学院，2025.9.2）+0.5
5.沈阳师范大学最美勤工助学干部评选决赛出观众（数学与系统科学学院，2025.12.19）+0.5
6.沈阳师范大学“自强之星大学生”评选决赛出观众（数学与系统科学学院，2026.4.24）+0.5
7.数学与系统科学学院迎新晚会出观众（数学与系统科学学院，2026.6.7）+0.5
8.沈阳师范大学寒假招生宣传社会实践专项活动优秀团队成员（共青团沈阳师范大学委员会，2026.4.8）+2
9.参加沈阳师范大学寒假社会实践数说“莓”好实践队（数学与系统科学学院，2026.6）+0.5
10.参加2026年“三下乡”志愿服务活动（数学与系统科学学院，2026.7）+0.5
11.北操体育测试服务志愿者（数学与系统科学学院，2025.11.10）+0.5
12.宿舍楼驻楼志愿服务志愿者（数学与系统科学学院，2026.7.8）+0.5
13.沈阳师范大学图书馆志愿者上学期（沈阳师范大学图书馆，2026.1）+0.5
14.沈阳师范大学图书馆志愿者下学期（沈阳师范大学图书馆，2026.6）+0.5
15.2025年暑假社会实践活动优秀团队成员（共青团沈阳师范大学委员会，2025.11）+2</t>
  </si>
  <si>
    <t>1.迎新晚会出观众（数学与系统科学学院，2025.12） ＋0.5</t>
  </si>
  <si>
    <t>1.沈阳师范大学自强之星出观众（数学与系统科学学院，2026.5） ＋0.5</t>
  </si>
  <si>
    <t>1.2025年国家体质测试（数学与系统科学学院，2026.6） +0.5</t>
  </si>
  <si>
    <t>1.2304生活委员（数学与系统科学学院，2025-2026学年）+2
2.2025级新生助理辅导员（数学与系统科学学院，2025-2026学年）+1
3.2025级优秀助导（沈阳师范大学学生处、武装部，2025.9）+4
4.沈阳师范大学2025年大学生暑期社会实践活动优秀团队成员（共青团沈阳师范大学委员会，2025.11）+2
5.获2024-2025年优秀学生（沈阳师范大学，2025.12）+4
6.获2024-2025年优秀学生干部（沈阳师范大学，2025.12）+4
7.获2024-2025年优秀寝室长（沈阳师范大学，2026.4） +4
8.沈阳师范大学“校长杯”体育系列赛“25人制”跳大绳出观众（数学与系统科学学院，2025.11.6）+0.5 
9.沈阳师范大学第九届“最美勤工人”“最美勤工助学干部”评选决赛出观众（数学与系统科学学院，2025.12.19）+0.5
10.迎新晚会出观众（数学与系统科学学院，2026.6.7）+0.5
11.参加2026年寒假社会实践活动数说“莓”好实践队成员（数学与系统科学学院，2026.6）+0.5
12.第十四届中小学数学创新应用科普活动第二环节志愿服务（辽宁省科技创新与人才培养研究会，2026.6.8）+0.5</t>
  </si>
  <si>
    <t>1.观看学院组织的考研考博活动(数学与系统科学学院，2025.11)+0.5
2.沈阳师范大学5.25大学生心理健康宣传教育月闭幕式暨第二十届校园心理情景剧大赛决赛出观众(数学与系统科学学院，2026.5)+0.5</t>
  </si>
  <si>
    <r>
      <t>1.2304寝室长（数学与系统科学学院，2025-2026学年）+2</t>
    </r>
    <r>
      <rPr>
        <sz val="10"/>
        <color theme="1"/>
        <rFont val="Arial"/>
        <family val="2"/>
      </rPr>
      <t xml:space="preserve">	</t>
    </r>
    <r>
      <rPr>
        <sz val="10"/>
        <color theme="1"/>
        <rFont val="宋体"/>
        <charset val="134"/>
      </rPr>
      <t xml:space="preserve">
2.2025年国家体质测试（数学与系统科学学院，2026.6.7）+0.5</t>
    </r>
  </si>
  <si>
    <t>1.第十四届中小学数学创新应用科普活动第二环节阅卷（辽宁省科技创新与人才培养研究会，2025.12.3）+0.5  
2.社区普通话宣传(沈阳市皇姑区四台子街道文溪社区,2025.9.17) +0.5                               
3.社会实践活动(沈阳市皇姑区四台子街道文溪社区,2025.12.8) +0.5</t>
  </si>
  <si>
    <t>1.沈阳皇姑区文溪社区实践志愿者（沈阳市皇姑区四台子街道文溪社区，2025.9.18）＋0.5
2.数学与系统科学学院消毒活动出志愿者（数学与系统科学学院，2025.9.18）＋0.5</t>
  </si>
  <si>
    <t>1.社区普通话宣传(数学与系统科学学院,2025.9.17)＋0.5</t>
  </si>
  <si>
    <t>1.2025年9月18号参加社区普通话宣传(沈阳市皇姑区四台子街文溪社区，2025.9) +0.5</t>
  </si>
  <si>
    <t>1.辽宁省大学生反诈情景剧巡演活动出观众（数学与系统科学学院，2025.11）+0.5
2.参与文溪社区志愿服务（沈阳市皇姑区四台子街道文溪社区，2025.12）+0.5
3.参与文溪社区志愿服务（沈阳市皇姑区四台子街道文溪社区，2025.9）+0.5
4.2305生活委员（数学与系统科学学院，2025-2026学年）+2
5.第十四届中小学数学创新应用科普活动监考（辽宁省科技创新人才培养研究会，2026.6）+0.5
6.第十四届中小学数学创新应用科普活动阅卷（辽宁省科技创新人才培养研究会，2025.12）+0.5
7.参与国家体质测试（数学与系统科学学院，2026.6）+0.5</t>
  </si>
  <si>
    <t>1.第十五届学生会主席团成员（数学与系统科学学院，2026.7）+6
2.校级优秀学生（沈阳师范大学，2025.12）+4
3.校级优秀学生干部（沈阳师范大学，2025.12）+4
4.2025年暑假社会实践优秀团队队员（共青团沈阳师范大学委员会，2025.11）+2
5.沈阳师范大学2026年寒假招生宣传社会实践专项活动优秀团队1队员（数学与系统科学学院，2026年寒假）+2
6.第十四届中小学数学创新应用科普活动（辽宁省科技创新与人才培养研究会，2025.12）+0.5
7.参与文溪社区志愿活动（沈阳市皇姑区四台子街道文溪社区，2025.12）+0.5
8.参与文溪社区志愿活动（沈阳市皇姑区四台子街道文溪社区，2025.9）+0.5
9.参与寝室消杀活动（数学与系统科学学院，2025.9）+0.5
10.参与考研考博活动（数学与系统科学学院，2025.11）+0.5
11.参与寒假社会实践（数学与系统科学学院，2025年寒假）+0.5
12.“携手普通话，青春实践行”志愿活动（沈阳师范大学青年志愿者联合会，2025.9.17）+0.5
13.参与北操体育测试服务志愿活动（沈阳师范大学青年志愿者联合会，2025.11.10）+0.5
14.沈阳师范大学第八届先锋学生会（共青团沈阳师范大学委员会，2026.4.7）+4
15.沈阳师范大学2026年寒假招生宣传社会实践专项活动优秀团队2队员（数学与系统科学学院，2026年寒假）+2</t>
  </si>
  <si>
    <t>1.考研考博活动出观众（数学与系统科学学院，2025.11.11）+0.5                  
2.辽宁省科技创新与人才培养研究会志愿服务 （辽宁省科技创新与人才培养研究会，2025.12.23）+0.5                   
3.文溪社区志愿服务（沈阳市皇姑区四台子街道文溪社区，2025.9.18）+0.5  
4.文溪社区志愿服务（沈阳市皇姑区四台子街道文溪社区，2025.12.8）+0.5</t>
  </si>
  <si>
    <t>1.2305学习委员（数学与系统科学学院，2025-2026学年）＋2
2.参加文溪社区志愿服务（沈阳市皇姑区四台子街道文溪社区，2025.9.18）＋0.5
3.参加文溪社区志愿服务（沈阳市皇姑区四台子街道文溪社区，2025.12.8）＋0.5
4.参与考研考博活动（数学与系统科学学院，2025.11）+0.5</t>
  </si>
  <si>
    <t>1.普通话宣传实践社会志愿活动 （沈阳市皇姑区四台子街道文溪社区，2025.9）+0.5
2.文溪社区社会服务实践活动（沈阳市皇姑区四台子街道文溪社区，2025.1）+0.5
3.寒假云端相伴志愿服务活动（沈阳师范大学青年志愿者联合会，2026.4） +0.5
4.参与国家体制测试（数学与系统科学学院，2026.6）+0.5</t>
  </si>
  <si>
    <t>1.参与文溪社区志愿服务（沈阳市皇姑区四台子街道文溪社区，2025.9.18）+0.5  
2.参与文溪社区志愿服务（沈阳市皇姑区四台子街道文溪社区，2025.12.8）+0.5
3.数学与系统科学学院第三届班委2025生活委员（数学与系统科学学院，2025-2026学年）+2</t>
  </si>
  <si>
    <t>1.沈阳师范大学2025级新生军训助理教官（数学与系统科学学院，2025.9）＋1
2.沈阳师范大学2025级本科生军训优秀教官（沈阳师范大学学生处、沈阳师范大学武装部，2025.9）+4
3.沈阳师范大学校国旗护卫队副队长任职（沈阳师范大学武装部，2025.10）+6
4.皇姑区四台子街道文溪社区社会实践（沈阳市皇姑区四台子街道文溪社区，2025.12.8）＋0.5
5.沈阳师范大学数学与系统科学学院2025级迎新晚会出观众（数学与系统科学学院，2025.12）+0.5
6“沈阳师范大学2025年退役士兵欢迎会暨优秀退役大学生士兵表彰会”志愿者（沈阳师范大学武装部.2025.12)+0.5
7.沈阳师范大学数学与系统科学学院考博考研分享会出观众（数学与系统科学学院，2025.11）+0.5
8.沈阳师范大学“聚星火筑未来”关爱孤困留守儿童志愿活动志愿者（沈阳师范大学，2026.5）+0.5
9.沈阳师范大学2026年春季学期“开学第一课” 志愿者（沈阳师范大学，2026.3）+0.5</t>
  </si>
  <si>
    <t>1.文溪社区社会实践（沈阳市皇姑区四台子街道文溪社区，2025.9.18）+0.5  
2.文溪社区社会实践（沈阳市皇姑区四台子街道文溪社区，2025.12.8）+0.5</t>
  </si>
  <si>
    <t>1.皇姑区四台子街道文溪社区社会实践(沈阳市皇姑区四台子街道文溪社区，2025.12.8)＋0.5
2.2025年数学与系统科学学院参与国家体质测试（数学与系统科学学院，2026.6.7）+0.5
3.皇姑区四台子街道文溪社区社会实践(沈阳市皇姑区四台子街道文溪社区，2025.12.8)＋0.5
4.2026年沈阳师范大学寒假社会实践参与者（数学与系统科学学院，2026年寒假）+0.5
5.2025辽宁省大学生反诈情景剧巡演活动出观众（数学与系统科学学院，2025.11.5）+0.5
6.数学与系统科学学院第三届班委2305宣传委员（数学与系统科学学院，2026.7.2）+2</t>
  </si>
  <si>
    <t>1.皇姑区四台子街道文溪社区普通话宣传实践（沈阳市皇姑区四台子街道文溪社区，2025.9.18）+0.5
2.皇姑区四台子街道文溪社区社会实践（沈阳市皇姑区四台子街道文溪社区，2025.12.8）＋0.5
3.“携手普通话，青春实践行”志愿活动（沈阳师范大学青年志愿者联合会，2025.9.17）+0.5</t>
  </si>
  <si>
    <t>1.社区实践活动（沈阳市皇姑区四台子街道文溪社区，2025.9.18）+0.5</t>
  </si>
  <si>
    <t>1.皇姑区四台子街道文溪社区普通话宣传实践（沈阳市皇姑区四台子街道文溪社区，2025.9.18）+0.5
2.皇姑区四台子街道文溪社区社会实践（沈阳市皇姑区四台子街道文溪社区，2025.12.8）＋0.5</t>
  </si>
  <si>
    <t>1.2305学习委员（数学与系统科学学院，2025-2026学年）＋2
2.社会实践活动（沈阳市皇姑区四台子街道文溪社区，2025.9.8）+0.5
3.社会实践活动（沈阳市皇姑区四台子街道文溪社区，2025.12.8）+0.5  
4.2025.11.11考研考博活动出观众（沈阳师范大学数学与系统科学学院，2025.11.11）+0.5
5.2026.6.7国家体制测试出观众（沈阳师范大学数学与系统科学学院，2026.6.7）+0.5</t>
  </si>
  <si>
    <t>1.社会实践活动（沈阳市皇姑区四台子街道文溪社区，2025.9.8）+0.5
2.社会实践活动（沈阳市皇姑区四台子街道文溪社区，2025.12.8）+0.5
3.2026年沈阳师范大学大学生寒假社会实践活动（数学与系统科学学院，2026.1）+0.5
4.2025年参与国家体质测试出观众（数学与系统科学学院，2026.6.7）+0.5</t>
  </si>
  <si>
    <t>1.社会实践活动（沈阳市皇姑区四台子街道文溪社区，2025.9.8）+0.5
2.社会实践活动（沈阳市皇姑区四台子街道文溪社区，2025.12.8）+0.5</t>
  </si>
  <si>
    <t>1.朗读协会副会长（沈阳师范大学图书馆，2025-2026学年）+4
2.社区实践活动(沈阳市皇姑区四台子街道文溪社区,2025.9.18)+0.5</t>
  </si>
  <si>
    <t>1.参与文溪社区志愿服务（沈阳市皇姑区四台子街道文溪社区，2025.12.8)+0.5
2.参与评卷志愿服务（辽宁省科技创新与人才培养研究会，2025.12.23）+0.5
3.参与评卷志愿服务（辽宁省科技创新与人才培养研究会，2025.12.23）+0.5
4.参与监考志愿服务（辽宁省科技创新与人才培养研究会，2026.6.8）+0.5</t>
  </si>
  <si>
    <t>数学与系统科学学院本科学生2025-2026学年 综合素质测评结果 智育测评成绩（2023级师范）</t>
  </si>
  <si>
    <t>基础分（学分加权平均分）</t>
  </si>
  <si>
    <t>奖励分</t>
  </si>
  <si>
    <t>智育测评得分</t>
  </si>
  <si>
    <t>智育测评排名</t>
  </si>
  <si>
    <t>96.38</t>
  </si>
  <si>
    <t>1.第十七届全国大学生数学竞赛（数学类B组）辽宁赛区本科组三等奖（辽宁省数学会，2025.12）+4
2.“枫叶优体”杯辽宁省大学生“互联网+儿童·生活·环境”创意项目大赛省级二等奖（成员）（辽宁省教育厅，2025.12）+3
3.辽宁省大学生智慧农业创新创业大赛省级三等奖（成员）（辽宁省教育厅，2026.6）+2
4.第二十一届沈阳师范大学计算机设计竞赛校级三等奖（成员）（沈阳师范大学计算机基础教学部，2026.4）+0.5
5.辽宁省大学生生态环保技术创新创业竞赛中校级三等奖（成员）（沈阳师范大学大学生创新创业中心，2026.6）+0.5</t>
  </si>
  <si>
    <t>1.第十七届全国大学生数学竞赛(数学B类)国家级三等奖（中国数学会，2025.12）+6
2.2025年高教社杯全国大学生数学建模竞赛辽宁赛区本科生组二等奖（中国工业与应用数学学会，2025）+6</t>
  </si>
  <si>
    <t>1.2025年高教社杯全国大学生数学建模竞赛辽宁赛区本科组三等奖（中国工业与应用数学学会，2025.12） +4
2.2026年第十六届全国大学生电子商务“创新、创意及创业”挑战赛校级赛一等奖负责人（全国大学生电子商务“创新、创意及创业”挑战赛竞赛组织委员会，2026.5.15） +4
3.2026年大学生创新创业训练计划项目校级结题负责人（沈阳师范大学大学生创新创业中心，2026.5） +2</t>
  </si>
  <si>
    <t>1.2025年高教社杯全国大学生数学建模竞赛本科生组省级一等奖 （中国工业与应用数学学会 辽宁赛区组委会，2025） +8
2.第十七届全国大学生数学竞赛（数学B类）国家级三等奖（中国数学会，2025.12） +6</t>
  </si>
  <si>
    <t>1.2025年高教社全国大学生数学建模竞赛省级一等奖（辽宁赛区组委会，2025）+8
2.2025年辽宁省智慧体育大学生创新创业大赛省级二等奖成员(辽宁省教育厅，2025.11)+3</t>
  </si>
  <si>
    <t>1.2025年辽宁省智慧体育大学生创新创业大赛省级三等奖负责人（辽宁省教育厅，2025.11）+4
2.2025年“枫叶优体”杯辽宁省大学生“互联网+儿童·生活·环境”创新项目大赛省级二等奖负责人（辽宁省教育厅，2025.12）+6</t>
  </si>
  <si>
    <t>1.2025年辽宁省普通高等院校智慧农业创新创业大赛二等奖
（队长）（辽宁省教育厅，2025.11） +6
2.2025年辽宁省智慧体育大学生创新创业大赛二等奖（队员）（辽宁省教育厅，2025.11） +3
3.2025年辽宁省第四届体育文化与运动健康促进创新创业大赛二等奖（队员）（辽宁省教育厅，2025.11） +3</t>
  </si>
  <si>
    <t>93.76</t>
  </si>
  <si>
    <t>1.第十七届全国大学生数学竞赛（数学B类）国家级二等奖（中国数学会，2025.12） ＋8
2.2025年高教社杯全国大学生数学建模竞赛辽宁赛区本科生组一等奖（辽宁赛区组委会，2025.12） ＋8</t>
  </si>
  <si>
    <t>1.第十七届全国大学生数学竞赛（数学类B组）省级三等奖（辽宁省数学会,2025.12) ＋4
2.辽宁省第六届身体素质提升创新创业大赛省级二等奖负责人(辽宁省教育厅，2025.12）＋6</t>
  </si>
  <si>
    <t>1.2025.12 2025年辽宁省第四届体育文化与运动健康促进创新创业大赛二等奖成员（辽宁省教育厅，2025.12）+3
2.2025.12 2025年辽宁省智慧体育大学生创新创业大赛二等奖成员（辽宁省教育厅，2025.12）+3
3.2025.12 2025年“枫叶优体”杯辽宁省大学生“互联网＋儿童 生活•环境”创意项目大赛二等奖成员（辽宁省教育厅，2025.12）+3
4.2025.12 2025年辽宁省第六届身体素质提升创新创业大赛沈阳师范大学校费三等奖成员（沈阳师范大学，2025.12）+0.5</t>
  </si>
  <si>
    <t>1.第十七届全国大学生数学竞赛省级二等奖（辽宁省数学会，2025.12）+6
2.第十六届全国大学生电子商务“创新、创意及创业”挑战赛沈阳师范大学校级赛一等奖成员（全国大学生电子商务“创新、创意及创业”挑战赛竞赛组织委员会，2026.05.15）+2
3.2025“外研社·国才杯”“理解当代中国”全国大学生外语能力大赛校级铜奖（“外研社·国才林理解当代中国”全国大学生外语能力大赛组织委员会，2025）+1
4.2025辽宁省普通高等院校智慧农业创新创业大赛沈阳师范大学校赛三等奖负责人（沈阳师范大学，2025.11）+1</t>
  </si>
  <si>
    <t>93.26</t>
  </si>
  <si>
    <t>1.2025年高教社杯全国大学生数学建模竞赛本科组省级二等奖 （全国大学生数学建模竞赛组织委员会，2025.11） +6
2.2025年“枫叶优体”杯辽宁省大学生“互联网+儿童·生活·环境”创意项目大赛中荣获省级二等奖成员（辽宁省教育厅，2025.12）+3
3.2025年辽宁省第六届身体素质提升创新创业省级二等奖成员（辽宁省教育厅，2025.12）+3</t>
  </si>
  <si>
    <t>92.74</t>
  </si>
  <si>
    <t>1.2025年“枫叶优体”杯辽宁省大学生“互联网+儿童·生活·环境”创意项目大赛省级二等奖成员（辽宁省教育厅，2025.12） +3
2.2025年高教社杯全国大学生数学建模竞赛省级一等奖负责人（中国工业与应用数学学会，2025） +8</t>
  </si>
  <si>
    <t>1.第十三届全国大学生数字媒体科技作品及创意竞赛国家级三等奖成员（全国大学生数字媒体科技作品及创意竞赛组委会，2025.10） +3
2.2025年“枫叶优体”杯辽宁省大学生“互联网+儿童·生活·环境”创意项目大赛省级三等奖成员（辽宁省教育厅，2025.12） +2
3.2025年辽宁省智慧体育大学生创新创业大赛省级三等奖负责人（辽宁省教育厅，2025.11） +4
4.2026年辽宁省大学生数学建模竞赛校级二等奖（数学与系统科学学院，2026.6） +2</t>
  </si>
  <si>
    <t>92.47</t>
  </si>
  <si>
    <t>1.2025年高教社杯全国大学生数学建模竞赛省级一等奖负责人（中国工业与应用数学学会，2025） +8
2.2025年“枫叶优体”杯辽宁省大学生“互联网+儿童·生活·环境”创意项目大赛省级一等奖成员（辽宁省教育厅，2025.12） +4</t>
  </si>
  <si>
    <t>1.第十七届全国大学生数学竞赛（数学B类）二等奖（中国数学会，2025.12） +8
2.2025年高教杯全国大学生数学建模竞赛辽宁赛区本科生组二等奖（中国工业与应用数学学会，2025.12） +6</t>
  </si>
  <si>
    <t>1.2025年高教社杯全国大学生数学建模竞赛辽宁赛区本科生组三等奖（辽宁赛区组委会、中国工业与应用数学学会，2025.10）+4
2.2025年辽宁省普通高等院校智慧农业创新创业大赛省级二等奖成员（辽宁省教育厅，2025.11）+3
3.2025年辽宁省第六届身体素质提升创新创业大赛省级一等奖成员（辽宁省教育厅，2025.12）+4</t>
  </si>
  <si>
    <t>1.2025年全国大学生数学建模竞赛省赛一等奖成员(中国工业与应用数学学会，2025) +8
2.2026年全国大学生电子商务“创新、创意及创业”校赛二等奖成员(挑战赛竞赛组织委员会，2026.5.15) +1</t>
  </si>
  <si>
    <t>1.全国大学生数学建模竞赛省级一等奖 （辽宁赛区组委会，中国工业与应用数学学会，2026.10）+8
2.2025年辽宁省智慧体育大学生创新创业大赛省级二等奖 负责人（辽宁省教育厅，2025.11）+6</t>
  </si>
  <si>
    <t>1.2025年高教社杯全国大学生数学建模竞赛辽宁赛区本科组省级二等奖（辽宁赛区组委会，2025） +6
2.2025年辽宁省大学生智慧体育创新创业大赛校级三等奖成员(沈阳师范大学，2025) +0.5
3.2025年辽宁省大学生数学建模竞赛校级三等奖（沈阳师范大学，2026.6） +1</t>
  </si>
  <si>
    <t>1.2025年高教社杯全国大学生数学建模竞赛本科组省级三等奖 （全国大学生数学建模竞赛组织委员会，2025.11） +4
2.2025年辽宁省高校师范生教学技能创新大赛省级三等奖（辽宁省教育厅，2025.11） +4
3.2025年辽宁省智慧体育大学生创新创业大赛省级二等奖（辽宁省教育厅，2025.11） +3</t>
  </si>
  <si>
    <r>
      <t>1.2025年高教社杯全国大学生数学建模竞赛辽宁赛区本科组省级二等奖（辽宁赛区组委会，2025） +6
2.2025年辽宁省大学生智慧体育创新创业大赛校级三等奖成员(沈阳师范大学，2025) +0.5</t>
    </r>
    <r>
      <rPr>
        <sz val="10"/>
        <color theme="1"/>
        <rFont val="Arial"/>
        <family val="2"/>
      </rPr>
      <t xml:space="preserve">			</t>
    </r>
  </si>
  <si>
    <t>89.18</t>
  </si>
  <si>
    <t>1.2025年全国大学生数学建模竞赛省级二等奖（中国工业与应用数学学会，2025.12） +6
2.辽宁省智慧农业创新创业大赛校赛二等奖负责人（沈阳师范大学大学生创新创业中心，2025.11） +2
3.2025年辽宁省智慧体育大学生创新创业大赛校赛三等奖负责人（沈阳师范大学大学生创新创业中心，2025.12） +1
4.2025年辽宁省体育文化与运动健康促进创新创业大赛校级三等奖负责人（沈阳师范大学大学生创新创业中心，2025.12） +1</t>
  </si>
  <si>
    <t>89.13</t>
  </si>
  <si>
    <t>1.2025年大学生创新创业训练计划项目校级结题队长（大学生创新创业中心，2026.5）+2
2.2026年辽宁省大学生数学建模竞赛省级一等奖（辽宁省教育厅，2026.7）+8</t>
  </si>
  <si>
    <t>1.2025年高教社杯全国大学生数学建模竞赛省级二等奖（辽宁赛区组委会，2025）+6
2.沈阳师范大学大学生创新创业训练计划项目校级结题负责人（沈阳师范大学，2026.5）+2
3.沈阳师范大学大学生创新创业训练计划项目校级结题成员（沈阳师范大学，2026.5）+0.5
4.2025年“枫叶优体”杯辽宁省大学生“互联网+儿童 生活 环境”创意项目省级二等奖成员（辽宁省教育厅，2025.10）+3</t>
  </si>
  <si>
    <t>1.2025年“枫叶优体”杯辽宁省大学生“互联网+儿童.生活.环境”创意项目大赛省三等奖成员（辽宁省教育厅，2026.3）+2
2.2025年辽宁省大学生智慧农业电商创意与科研实践大赛省三等奖成员（辽宁省教育厅，2026.3）+2
3.2025沈阳师范大学大学生创新创业训练计划项目结题校级负责人（沈阳师范大学大学生创新创业中心，2026.5）+2
4.第十七届全国大学生数学竞赛（数学类B组）省级三等奖（辽宁省数学会，2025.12）+4</t>
  </si>
  <si>
    <t>1.2026年辽宁省大学生数学建模竞赛省级一等奖（辽宁省教育厅，2026.6）+8
2.2025年第五届辽宁省大学生非医类健康科普设计大赛省级二等奖成员（辽宁省教育厅，2025.12）+3</t>
  </si>
  <si>
    <t>1.2025年高教社杯全国大学生数学建模竞赛辽宁赛区本科生组一等奖(中国工业与应用数学学会，2025.12) +8
2.2025年辽宁省普通高等院校智慧农业创新创业大赛三等奖队员（辽宁省教育厅，2025.11）+2</t>
  </si>
  <si>
    <t>87.51</t>
  </si>
  <si>
    <t>1.2025年全国大学生数学建模竞赛辽宁赛区一等奖（中国工业与应用数学学会，2025.9） ＋8  
2.2025年大学生创新创业训练计划项目校级结题（沈阳师范大学大学生创新创业中心，负责人，2026.5） ＋2</t>
  </si>
  <si>
    <t>1.2025年高教社杯全国大学生数学建模竞赛辽宁赛区本科组省级二等奖（辽宁赛区组委会，2025） +6
2.2025年辽宁省大学生智慧体育创新创业大赛校级三等奖成员(沈阳师范大学，2025) +0.5</t>
  </si>
  <si>
    <t>1.“外研社国才杯”“理解当代中国”全国大学生外语能力大赛校赛金奖（“外研社国才杯”“理解当代中国”，全国大学生外语能力大赛组织委员会，2025.10.15） +4
2.2025年沈阳师范大学数字媒体科技作品及创意竞赛校赛二等奖(沈阳师范大学教务处，共青团沈阳师范大学委员会，沈阳师范大学大学生创新创业中心，沈阳师范大学教育科学学院2026.3.24) +1
3.2025年沈阳师范大学数字媒体科技作品及创意竞赛校赛三等奖负责人(沈阳师范大学教务处，共青团沈阳师范大学委员会，沈阳师范大学大学生创新创业中心，沈阳师范大学教育科学学院2026.3.24) +1
4.2025年辽宁省第四届体育文化与运动健康促进创新创业大赛沈阳师范大学校赛一等奖负责人（沈阳师范大学教务处，沈阳师范大学大学生创新创业中心，沈阳师范大学体育科学学院） +4</t>
  </si>
  <si>
    <t>1.2025年高教社杯全国大学生数学建模竞赛本科组省级一等奖 （全国大学生数学建模竞赛组织委员会，2025.11） +8
2.2025年第十七届全国大学生数学竞赛（数学B类）省级三等奖（中国数学会，2025.12) +4</t>
  </si>
  <si>
    <t>1.全国大学生数学建模竞赛辽宁赛区本科生组二等奖（中国工业与应用数学学会，2025.12）+6
2.辽宁省普通高等院校智慧农业创新创业大赛校赛三等奖成员（沈阳师范大学，2025.11）+0.5
3.2025年大学生创新创业训练项目校级结题成员（沈阳师范大学，2026.5）+0.5</t>
  </si>
  <si>
    <t>1.“第嘉杯”中华优秀传统文化创新设计辽宁省三等奖负责人(辽宁省教育厅，2025.12.22) +4
2.第十六届全国大学生电子商务“创新、创意及创业”挑战赛校二等奖负责人(全国大学生电子商务“创新、创意及创业”挑战赛竞赛组织委员会，2026.5.15) +2
3.2025年大创结题负责人(沈阳师范大学大学生创新创业中心，2026.5) +2
4.第六届“外教社·词达人杯”全国大学生英语词汇能力大赛校级一等奖(“外教社·词达人杯”全国大学生英语词汇能力大赛组委会，2026.7) +4</t>
  </si>
  <si>
    <t>1.2025年高教社杯全国大学生数学建模竞赛省一等奖（辽宁赛区组委会，2025.12） ＋8
2.2025年辽宁省智慧体育大学生创新创业大赛校级三等奖成员（沈阳师范大学大学生创新创业中心，2025.12) ＋0.5</t>
  </si>
  <si>
    <t>1.辽宁省高校师范生教学创新大赛省级一等奖（辽宁省教育厅，2025.11）+8
2.“枫叶优体”杯辽宁省大学生中华优秀传统文化创新设计大赛省级一等奖成员（辽宁省教育厅，2025.12）+4</t>
  </si>
  <si>
    <t>1.大学生创新创业训练项目校级结题负责人（沈阳师范大学，2026.5）+2
2.外研社国才杯外语能力大赛校级银奖（全国大学生外语能力大会组织委员会，2025.11）+2
3.全国大学生数学建模竞赛省级二等奖（中国工业与应用数学学会，2025.12）+6
4.辽宁省智慧农业大赛校赛三等奖负责人（沈阳师范大学，2025.11）+1</t>
  </si>
  <si>
    <t>1.2025年高教社杯全国大学生数学建模竞赛辽宁赛区本科生组一等奖（中国工业与应用数学学会，2025.9）+8
2.第十六届全国大学生电子商务“创新、创意及创业”挑战赛校一成员（全国大学生电子商务“创新、创意及创业”挑战赛竞赛组织委员会，2026.5.15）+2</t>
  </si>
  <si>
    <t>1.2026.4第二十一届沈阳师范大学计算机设计竞赛二等奖（沈阳师范大学创新创业中心，2026.4）+1
2.沈阳师范大学大学生创新创业训练计划项目校级结题成员（沈阳师范大学创新创业中心，2026.5）+0.5
3.2026.6全国大学生电子商务“创新、创意及创业”挑战赛二等奖（沈阳师范大学创新创业中心，2026.6）+1</t>
  </si>
  <si>
    <r>
      <t>1.2025年全国大学生数学建模竞赛省赛三等奖成员(中国工业与应用数学学会，2025.11) +4</t>
    </r>
    <r>
      <rPr>
        <sz val="10"/>
        <color theme="1"/>
        <rFont val="Arial"/>
        <family val="2"/>
      </rPr>
      <t xml:space="preserve">				</t>
    </r>
  </si>
  <si>
    <t>90.64</t>
  </si>
  <si>
    <t>1.2025.12“枫叶优体”杯辽宁省大学生“互联网+儿童·生活·环境”创意项目省级二等奖 （队长）（辽宁省教育厅，2025.12）+6
2.2025.12 辽宁省大学生中医药大健康产业创新创业大赛省级二等奖（队员）（辽宁省教育厅，2025.12）+3
3.2025年“德泰·氢水杯”东北三省一区第五届大学生生态环保作品竞赛省级三等奖（队员）（辽宁省教育厅，2025.11）+2</t>
  </si>
  <si>
    <t>1.2025年高教社杯全国大学生数学建模竞赛辽宁赛区本科生组一等奖（中国工业与应用数学学会—辽宁赛区组委会，2025.10）+8</t>
  </si>
  <si>
    <t>1.2025年高教社杯全国大学生数学建模竞赛本科组省级三等奖 （全国大学生数学建模竞赛组织委员会，2025.11） +4
2.2025年辽宁省智慧体育大学生创新创业大赛省级二等奖（辽宁省教育厅，2025.11） +3
3.2025年“枫叶优体"杯辽宁省大学生“互联网+儿童·生活·环境”创意项目大赛省级二等奖成员（辽宁省教育厅，2025.12）+3</t>
  </si>
  <si>
    <t>1.第十七届全国大学生数学竞赛国家级二等奖（中国数学会，2025.12）+8</t>
  </si>
  <si>
    <t>83.05</t>
  </si>
  <si>
    <t>1.第十七届全国大学生数学竞赛（数学类B组）省级三等奖（辽宁省数学会，2025.12） +4
2.2025年高教社杯全国大学生数学建模竞赛省级三等奖（辽宁赛区组委会，2025.12） +4
3.大学生创新创业训练计划项目校级成员（沈阳师范大学创新创业中心，2026.5） +0.5</t>
  </si>
  <si>
    <t>81.48</t>
  </si>
  <si>
    <t>1.大学生创新创业训练计划项目校级结题负责人（沈阳师范大学大学生创新创业中心，2026.5）+2
2.2026年辽宁省大学生数学建模竞赛省级一等奖（辽宁省教育厅，2026.7）+8</t>
  </si>
  <si>
    <t>91.44</t>
  </si>
  <si>
    <t>82.79</t>
  </si>
  <si>
    <t>1.2025年高教社杯全国大学生数学建模竞赛辽宁赛区本科组三等奖(辽宁赛区组委会，2025.9）+8
2.沈阳师范大学大学生创新创业计划项目比赛校级成员(沈阳师范大学大学生创新创业中心，2026.5）+0.5</t>
  </si>
  <si>
    <t>1.大创项目校级结题成员（沈阳师范大学大学生创新创业中心，2026.5）+0.5
2.辽宁省大学生“互联网+儿童·生活·环境”创意项目大赛省级二等奖成员（辽宁省教育厅，2025.12）+3
3.辽宁省大学生领导力潜质提升大赛省级二等奖成员（辽宁省教育厅，2025.12) +3</t>
  </si>
  <si>
    <t>1.大创项目校级结题成员（沈阳师范大学大学生创新创业中心，2026.5）+0.5</t>
  </si>
  <si>
    <t>83.72</t>
  </si>
  <si>
    <t>1.2026年大学生创新创业训练项目校级奖负责人（沈阳师范大学大学生创新创业中心，2026.5） +2
2.2025年高教杯全国大学生数学建模竞赛省级三等奖负责人（中国工业与应用数学学会，2025） +4</t>
  </si>
  <si>
    <t>1.2025年高教社杯全国大学生数学建模竞赛辽宁赛区本科生组一等奖(中国工业与应用数学学会，2025.12) +8
2.2025年辽宁省普通高等院校智慧农业创新创业大赛三等奖成员（辽宁省教育厅，2025.11）+2</t>
  </si>
  <si>
    <t>1.2025年高教社杯全国大学生数学建模竞赛辽宁赛区本科组一等奖（中国工业与应用数学学会—辽宁赛区组委会，2025.11）+8</t>
  </si>
  <si>
    <t>84.79</t>
  </si>
  <si>
    <t>1.2025年全国大学生数学建模竞赛省级三等奖（辽宁赛区组委会，2025.12）+4</t>
  </si>
  <si>
    <t>78.52</t>
  </si>
  <si>
    <t>1.2025-2026学年大学生创新创业训练计划项目校级结题负责人（沈阳师范大学大学生创新创业中心，2026.5）+2
2.2025“枫叶优体”杯辽宁省大学生“互联网+儿童·生活·环境”创意项目大赛省级二等奖负责人（辽宁省教育厅，2025.12）+6
3.2025年辽宁省智慧体育大学生创新创业大赛省级三等奖成员（辽宁省教育厅，2025.11）+2</t>
  </si>
  <si>
    <t>87.97</t>
  </si>
  <si>
    <t>1.2026年大学生创新创业训练项目校级奖成员（沈阳师范大学大学生创新创业中心，2026.5） +0.5</t>
  </si>
  <si>
    <t>83.87</t>
  </si>
  <si>
    <t>1、第十七届全国大学生数学竞赛国家级三等奖（中国数学会，2025.12）+6
2、全国大学生数学竞赛建模省级三等奖（中国工业与数学应用会，2025）+4</t>
  </si>
  <si>
    <t>1.高教社杯全国大学生数学建模竞赛省级二等奖 (辽宁赛区组委会，2025.10）+6</t>
  </si>
  <si>
    <t>1.2025年“枫叶优体”杯辽宁省大学生“互联网+儿童·生活·环境”创意项目大赛省赛三等奖负责人（辽宁省教育厅，2025.12）+4
2.2025年大学生创新创业训练计划项目校级结题负责人（沈阳师范大学，2026.5）+2</t>
  </si>
  <si>
    <t>1.2025年第十七届全国大学生广告艺术大赛省级一等奖(辽宁省教育厅，2025.10)＋4</t>
  </si>
  <si>
    <t>87.13</t>
  </si>
  <si>
    <t>1．2025年高教社杯全国大学生数学建模竞赛本科组省级一等奖 （全国大学生数学建模竞赛组织委员会，2025.11） +8</t>
  </si>
  <si>
    <t>1.第五届辽宁省大学生非医类健康科普设计大赛二等奖负责人（辽宁省教育厅，2025.12）+6
2.2026年沈阳师范大学计算机设计竞赛校级三等奖负责人（沈阳师范大学计算机基础教学部，2026.4）+1
3.中国好创意第十九届辽宁赛区本科组课创转化类省级三等奖（中国电子视像行业协委，2025.8.25）+4</t>
  </si>
  <si>
    <t>86.69</t>
  </si>
  <si>
    <t>1.第十二届“挑战杯”沈阳师范大学大学生课外学术科技作品竞赛校级三等奖成员（沈阳师范大学，2025.8）+0.5</t>
  </si>
  <si>
    <t>1.2026.5月沈阳师范大学大学生创新创业训练计划项目结题负责人（沈阳师范大学大学生创新创业中心，2026.5）+2
2.2026.5月沈阳师范大学大学生创新创业训练计划项目结题成员（沈阳师范大学大学生创新创业中心，2026.5）+0.5</t>
  </si>
  <si>
    <t>1.辽宁省智慧体育大学生创新创业大赛校级三等奖成员（沈阳师范大学，2025.12）+0.5
2.辽宁省第四届体育文化与运动健康促进创新创业大赛校级三等奖成员（沈阳师范大学，2025.12）+0.5
3.辽宁省第六届身体素质提升创新创业大赛校级三等奖成员（沈阳师范大学，2025.12）+0.5</t>
  </si>
  <si>
    <t>86.51</t>
  </si>
  <si>
    <t>1.2025年高教杯全国大学生数学建模竞赛省级一等奖 (中国工业与应用数学学会，2025.10) +8  
2.2025年辽宁省第四届体育文化与运动健康促进创新创业大赛省级一等奖负责人 (辽宁省教育厅，2025.12) +8</t>
  </si>
  <si>
    <t>1.大学生创新创业训练计划项目国家级（沈阳师范大学大学生创新训练中心，2026.5）+5
2.第十六届全国大学生电子商务“创新、创意及创业”挑战赛校级一等奖（全国大学生电子商务“创新、创意及创业”挑战赛组织委员会，2026.6）+2
3.2025年辽宁省高校师范生教学技能创新大赛省级一等奖（辽宁省教育厅，2025.11）+8</t>
  </si>
  <si>
    <t>1.2025年辽宁省智慧体育大学生创新创业大赛省三等奖成员（辽宁省教育厅，2025.11） +2 2.2025年辽宁省普通高等院校智慧农业创新创业大赛校级三等奖成员（社会与历史学院，2025.11）+0.5</t>
  </si>
  <si>
    <t>1. 辽宁省“中软国际-卓越杯”AI挑战赛校级三等奖组员（沈阳师范大学，2026.5.20）+0.5</t>
  </si>
  <si>
    <t>76.47</t>
  </si>
  <si>
    <t>1.2026年辽宁省大学生数学建模竞赛省级一等奖（辽宁省教育厅，2026.7）+8
2.2025年大学生创新创业训练计划项目校级结题成员（大学生创新创业中心，2026.5）+0.5</t>
  </si>
  <si>
    <t>1.2025年高教社杯全国大学生数学建模竞赛辽宁赛区本科生组一等奖(中国工业与应用数学学会，2025.12)+8
2.2025年辽宁省普通高等院校智慧农业创新创业大赛三等奖负责人（辽宁省教育厅，2025.11）+4</t>
  </si>
  <si>
    <t>1.2025年辽宁省智慧体育大学生创新创业大赛校级三等奖负责人（沈阳师范大学教务处，2025.12）+1
2.2026年辽宁省大学生数学建模竞赛校级三等奖（沈阳师范大学教务处，2026.6）+1</t>
  </si>
  <si>
    <r>
      <t>1.</t>
    </r>
    <r>
      <rPr>
        <sz val="10"/>
        <rFont val="宋体"/>
        <charset val="134"/>
      </rPr>
      <t>沈阳师范大学计算机设计竞赛三等奖队员（大学生创新创业中心，2026.4）</t>
    </r>
    <r>
      <rPr>
        <sz val="10"/>
        <color theme="1"/>
        <rFont val="宋体"/>
        <charset val="134"/>
      </rPr>
      <t>+0.5</t>
    </r>
    <r>
      <rPr>
        <sz val="10"/>
        <rFont val="宋体"/>
        <charset val="134"/>
      </rPr>
      <t xml:space="preserve">     </t>
    </r>
    <r>
      <rPr>
        <sz val="10"/>
        <color theme="1"/>
        <rFont val="宋体"/>
        <charset val="134"/>
      </rPr>
      <t xml:space="preserve">                                  
2.2026年校级大创结题证书队员（沈阳师范大学创新创业中心，2026.5）+0.5</t>
    </r>
  </si>
  <si>
    <t>83.41</t>
  </si>
  <si>
    <t>1.2025年高教社杯全国大学生数学建模竞赛辽宁赛区本科生组二等奖（辽宁赛区组委会，2025.12.14）+6
2.2025年大学生创新创业训练计划项目成员（沈阳师范大学大学生创新创业中心，2026.5）+0.5</t>
  </si>
  <si>
    <t>1.2025年高教社杯全国大学生数学建模竞赛二等奖（中国工业与应用数学学会，2025.12）+6
2.2025年大学生创新创业训练项目校级结题队员（沈阳师范大学，2026.5）+0.5</t>
  </si>
  <si>
    <t>1.2025沈阳师范大学大学生创新创业训练计划项目结题校级成员（沈阳师范大学大学生创新创业中心，2026.5）+0.5</t>
  </si>
  <si>
    <t>1.辽宁省第四届体育文化与运动健康促进创新创业大赛沈阳师范大学校赛三等奖成员（沈阳师范大学教务处，沈阳师范大学大学生创新创业中心，2025.12） +0.5
2.辽宁省第四届体育文化与运动健康促进创新创业大赛沈阳师范大学校赛三等奖成员（沈阳师范大学教务处，沈阳师范大学大学生创新创业中心，2025.12） +0.5
3.第二十一届大学生计算机设计大赛沈阳师范大学校赛三等奖负责人（沈阳师范大学教务处，沈阳师范大学大学生创新创业中心，2026.4） +1
4.第十二届挑战杯沈阳师范大学大学生课外学术科技作品竞赛校级三等奖成员（沈阳师范大学教务处，沈阳师范大学大学生创新创业中心，2025.9） +0.5</t>
  </si>
  <si>
    <t>74.90</t>
  </si>
  <si>
    <t>1.2025年高教社杯全国大学生数学建模竞赛辽宁赛区二等奖（辽宁赛区组委会，2025.12）＋6
2.2025年大学生大学生创新创业训练计划校级结题成员（沈阳师范大学大学生创新创业中心，2026.5） +0.5</t>
  </si>
  <si>
    <t>1.2025年大学生创新创业训练项目校级结题成员（沈阳师范大学，2026.5）+0.5</t>
  </si>
  <si>
    <t>1.2025年沈阳师范大学数字媒体科技作品及创意竞赛校级二等奖（负责人）（沈阳师范大学教育科学学院，2026.3.26）+2
2.2025年沈阳师范大学数字媒体科技作品及创意竞赛校级三等奖（成员）（沈阳师范大学教育科学学院，2026.3.26）+0.5
3.2025年辽宁省智慧体育大学生创新创业大赛沈阳师范大学校赛三等奖（负责人）（沈阳师范大学，2026.03）+1
4.2025年辽宁省第四届体育文化与运动健康促进创新创业大赛沈阳师范大学校赛一等奖(成员）（沈阳师范大学教务处，沈阳师范大学大学生创新创业中心，沈阳师范大学体育科学学院） +2</t>
  </si>
  <si>
    <t>80.91</t>
  </si>
  <si>
    <t>1.2025年第五届辽宁省大学生非医类健康科普设计大赛省级二等奖成员（辽宁省教育厅，2025.12）+3</t>
  </si>
  <si>
    <t>1.2025辽宁省普通高等院校智慧农业创新创业大赛省级三等奖队员（辽宁省教育厅 2025.11） +2</t>
  </si>
  <si>
    <t>1.2026年大创项目《糖压智维一一打造智能化健康维护新模态》校级结题成员（沈阳师范大学大学生创新创业中心，2026.5）+0.5</t>
  </si>
  <si>
    <t>1.第十七届全国大学生数学竞赛三等奖（辽宁省数学会，2025.12）+4</t>
  </si>
  <si>
    <t>1.2025年全国大学生数学建模竞赛省赛三等奖成员(中国工业与应用数学学会，2025) +4</t>
  </si>
  <si>
    <t>78.25</t>
  </si>
  <si>
    <t>1.2025年辽宁省第四届体育文化与运动健康促进创新创业大赛省级一等奖组员（辽宁省教育厅，2025.12）+4</t>
  </si>
  <si>
    <t>76.95</t>
  </si>
  <si>
    <t>1.2025 年沈阳师范大学大学生创新创业训练计划校级结题（团队成员）（沈阳师范大学，2026.5）+0.5</t>
  </si>
  <si>
    <t>1.2026.12第十七届全国大学生数学竞赛省级三等奖（辽宁省数学会，2026.12）+4</t>
  </si>
  <si>
    <t>1.辽宁省普通高等院校智慧农业创新创业大赛省级三等奖团队成员（辽宁省教育厅，2025.11）+2
2.大创项目校级结题（沈阳师范大学大学生创新创业中心，2026.5）+0.5
3.辽宁省大学生智慧农业创新创业大赛省级三等奖团队成员（辽宁省教育厅，2026.6）+2</t>
  </si>
  <si>
    <t>1.2026年大创项目《糖压智维一一打造智能化健康维护新模态》校级结题负责人（沈阳师范大学大学生创新创业中心，2026.5）+2</t>
  </si>
  <si>
    <t>1.辽宁省普通高等院校智慧农业创新创业大赛校赛三等奖成员（沈阳师范大学，2025.11）+0.5
2.2025年大学生创新创业训练项目校级结题成员（沈阳师范大学，2026.5）+0.5</t>
  </si>
  <si>
    <t>1.辽宁省智慧体育大学生创新创业大赛校级三等奖负责人（沈阳师范大学，2025） +1
2.辽宁省第四届体育文化与运动健康促进创新创业大赛校级三等奖负责人（沈阳师范大学，2025） +1
3.辽宁省第六届身体素质提升创新创业大赛校级三等奖负责人（沈阳师范大学，2025） +1</t>
  </si>
  <si>
    <t>1.《废钢“促”碳--水泥窑炉低碳革新》生态环保作品竞赛校级三等奖成员（生命科学学院，2025.10.13）+0.5
2.沈阳师范大学计算机设计竞赛校级三等奖（计算机基础教学部，2026.4）+1</t>
  </si>
  <si>
    <t>75.59</t>
  </si>
  <si>
    <t>1.2026年大学生创新创业训练计划项目“‘烽火算途’--抗美援朝数学解码行动”校级结题负责人（沈阳师范大学大学生创新创业中心，2026.5）+2</t>
  </si>
  <si>
    <t>74.03</t>
  </si>
  <si>
    <t>1.2026年大学生创新创业训练计划项目结题校级成员（沈阳师范大学学创新创业中心，2026.5） +0.5</t>
  </si>
  <si>
    <t>1.第五届辽宁省大学生城市文化创意设计大赛省级优秀奖成员（辽宁省教育厅，2025.1）+0.5</t>
  </si>
  <si>
    <t>1.2025年校级大创成员(沈阳师范大学大学生创新创业中心,2026.5) +0.5</t>
  </si>
  <si>
    <t>1.2025年高教社杯全国大学生数学建模竞赛辽宁赛区二等奖（辽宁赛区组委会中国工业与应用数学学会，2025.12）＋6
2.2025年大学生创新创业训练计划项目校级（沈阳师范大学，2026.5）负责人 +2</t>
  </si>
  <si>
    <t>70.03</t>
  </si>
  <si>
    <t>69.61</t>
  </si>
  <si>
    <t>68.73</t>
  </si>
  <si>
    <t>1.2025年沈阳师范大学大学生创新创业训练计划校级结题成员（沈阳师范大学大学生创业中心，2026.5）＋0.5</t>
  </si>
  <si>
    <t>1.“互联网+儿童”创意项目大赛省级二等奖成员（辽宁省教育厅，2025.12）+3
2.大学生创新创业项目校级结题（大学生创新创业中心，2026.5）+0.5</t>
  </si>
  <si>
    <t>59.36</t>
  </si>
  <si>
    <t>1.辽宁省智慧体育大学生创新创业大赛校级三等奖（沈阳师范大学，2025.12.1） +0.5
2.辽宁省第四届体育文化与运动健康促进创新创业大赛校级三等奖（沈阳师范大学，2025.12.1） +0.5
3.辽宁省第六届身体素质提升创新创业大赛校级三等奖（沈阳师范大学，2025.12.1） +0.5</t>
  </si>
  <si>
    <t>49.31</t>
  </si>
  <si>
    <t>数学与系统科学学院本科学生2025-2026学年 综合素质测评结果 文体测评成绩（2023级师范）</t>
  </si>
  <si>
    <t>基础分（满分50）</t>
  </si>
  <si>
    <t>奖励分（满分50）</t>
  </si>
  <si>
    <t>文体测评得分</t>
  </si>
  <si>
    <t>文体测评排名</t>
  </si>
  <si>
    <t>1.2025年校园文化青春领航工程2.0“镜语自然 频传绿意”环保生活短视频创意大赛获得校级二等奖（共青团沈阳师范大学委员会，2025.12） +8
2.2025年校园文化青春领航工程2.0“生活大爆炸”获得校级三等奖（共青团沈阳师范大学委员会，2025.12） +6
3.沈阳师范大学第二十一届体育健身运动大会趣味团体项目鼓舞人心校级第二名（沈阳师范大学体育运动委员会，2025.9.28-29） +8
4.2025年校园文化青春领航工程2.0教具制作大赛获得校级二等奖（共青团沈阳师范大学委员会，2025.12） +8
5.数学与系统科学学院我最喜欢的一本书分享活动院级一等奖（数学与系统科学学院，2026.4） +5
6.数学与系统科学学院“说说我们走过的这5年”主题征文活动院级一等奖（数学与系统科学学院，2026.2） +5
7.数学与系统科学学院反诈竞答院级三等奖（数学与系统科学学院，2026.4）+3
8.数学与系统科学学院国家安全知识竞赛院级三等奖（数学与系统科学学院，2026.4） +3
9.数学与系统科学学院寝室趣味运动会院级三等奖（数学与系统科学学院，2026.5） +3
10.数学与系统科学学院校园摄影大赛院级三等奖（数学与系统科学学院，2026.5）+3</t>
  </si>
  <si>
    <t>1.数学与系统科学学院“春韵拓染·袋承春意”—把春天“袋”回寝室主题活动院级三等奖（数学与系统科学学院，2026.3） +3
2.数学与系统科学学院“‘粽’情数独，智享端午”比赛院级二等奖（数学与系统科学学院，2026.6） +4
3.数学与系统科学学院“助学筑梦·诚信立身”一助学贷款主题海报征集大赛院级二等奖（数学与系统科学学院，2026.5） +4
4.数学与系统科学学院“寝室大闯关，趣味嗨翻天”趣味运动会比赛院级三等奖（数学与系统科学学院，2026.5） +3
5.数学与系统科学学院“‘数’破骗局·盲盒解密”反诈竞答赛院级三等奖（数学与系统科学学院，2026.4） +3
6.数学与系统科学学院“数智护国安·寝力竞锋芒”国家安全知识竞赛院级三等奖（数学与系统科学学院，2026.4） +3
7.沈阳师范大学2025年校园文化青春领航工程2.0“镜语自然·频传绿意”环保生活短视频创意大赛校级二等奖（共青团沈阳师范大学委员会，2025.12） +8
8.沈阳师范大学2025年校园文化青春领航工程2.0之“生活大爆炸”大赛校级三等奖（共青团沈阳师范大学委员会，2025.12） +6
9.数学与系统科学学院“数”说安全，稳行校园—安全主题宣讲大赛院级二等奖（数学与系统科学学院，2025.12） +4
10.数学与系统科学学院“数”造新颜·旧物焕新—寝室旧物改造大赛院级一等奖（数学与系统科学学院，2025.11） +5
11.数学与系统科学学院“沙绘世界·心筑幸福”活动院级二等奖（数学与系统科学学院，2025.11） +4
12.数学与系统科学学院“禁毒‘数’你行，无毒伴我行”禁毒知识竞赛院级一等奖（数学与系统科学学院，2026.6.30） +5</t>
  </si>
  <si>
    <t>1.“灯映数谜，韵满元宵”AI绘灯笼设计赛院级二等奖（数学与系统科学学院，2026.3） +4
2.沈阳师范大学2025年校园文化青春领航工程2.0“巧具名师”教具制作大赛校级二等奖（共青团沈阳师范大学委员会，2025.12） +8
3.沈阳师范大学2025年校园文化青春领航工程2.0“镜语自然，频传绿意”环境短视频创意大赛校级二等奖（共青团沈阳师范大学委员会，2025.12） +8
4.沈阳师范大学2025年校园文化青春领航工程2.0“青春数字，领航光影”数创AI视光赛——光影叙事赛道校级三等奖（共青团沈阳师范大学体育委员会，2025.12） +6
5.沈阳师范大学2025年校园文化青春领航工程2.0“奋进新时代，青春铸华章”主题知识竞答活动校级二等奖（共青团沈阳师范大学委员会，2025.12） +8
6.“数”说安全，稳行校园——安全主题宣讲大赛院级二等奖 （数学与系统科学学院，2025.12） +4
7.“数”造新颜•日物换新——寝室旧物改造大赛院级一等奖（数学与系统科学学院，2025.11） +5
8.沈阳师范大学数学与系统科学学院第三届大学生职业生涯规划大赛就业赛道院级二等奖（数学与系统科学学院，2025.11） +4
9.“沙绘世界，心筑幸福”活动院级二等奖（数学与系统科学学院，2025.11） +4</t>
  </si>
  <si>
    <t>1.2025年沈阳师范大学体育健身运动大会趣味团队项目第二名（沈阳师范大学体育运动委员会，2025.09）+8
2.2025年校长杯系列25人制跳大绳比赛（沈阳师范大学体育运动委员会，2025.11.7）+5
3.第六届农业经济建模大赛校级一等奖（沈阳师范大学教务处，2025.12）+10
4.宣传脚本大赛院级一等奖（数学与系统科学学院，2026.03）+5
5.春韵拓染·袋承春意院级一等奖（数学与系统科学学院，2026.03）+5
6.数阅书香，墨卷同行院级一等奖（数学与系统科学学院，2025.04）+5
7.沙绘世界·心筑世界院级二等奖（数学与系统科学学院，2025.11）+4
8.“数智护国安·寝力竞锋芒”国家安全知识竞赛院级三等奖（数学与系统科学学院，2026.04）+3
9.‘数’破骗局·盲盒解密反诈竞赛院级三等奖（数学与系统科学学院，2026.04）+3
10.“数”说安全，隐行校园安全主题宣讲大赛院级三等奖（数学与系统科学学院，2025.12）+3</t>
  </si>
  <si>
    <t>1.2025年“‘粮’言诉乡韵，壮志报家国”演讲比赛校级优秀奖（共青团沈阳师范大学委员会，2025.12）+1
2.2025年“生活大爆炸”大赛校级三等奖（共青团沈阳师范大学委员会，2025.12）+6
3.2025年“‘讲’抗战史实，‘划’红色足迹”家国情怀浸润活动校级二等奖（共青团沈阳师范大学委员会，2025.12）+8
4.沈阳师范大学新闻中心“第五届校园记者邀请赛”校级二等奖（沈阳师范大学党委宣传部，2025.12）+8
5.2025.11数学与系统科学学院“数”造新颖·旧物焕新院级三等奖（沈阳师范大学数学与系统科学学院，2025.11）+3
6.2025年“奋进新时代 青春铸华章”主题知识竞答校级二等奖（共青团沈阳师范大学委员会，2025.12）+8
7.2025年“青春数字·领航光影”数创AI视声赛校级二等奖（共青团沈阳师范大学委员会，2025.12）+8
8.2025年“职”掌乾坤，一“件”倾心PPT制作大赛校级优秀奖（共青团沈阳师范大学委员会，2025.12）+1
9. 数学与系统科学学院征文活动院三（沈阳师范大学数学与系统科学学院，2026.2）+3
10.数学与系统科学学院把春天“袋”回寝室院级三等奖（沈阳师范大学数学与系统科学学院，2026.3）+3
11.2026沈阳师范大学图书馆在优秀志愿者（沈阳师范大学图书馆，2026.6）+1</t>
  </si>
  <si>
    <t>1.“数”说新颜.旧物换新--寝室旧物改造大赛院三等奖（数学与系统科学学院，2025.11）+3
2.“沙绘世界.新筑幸福”沙画比赛院三等奖（数学与系统科学学院，2025.11）+3
3.“数”说安全，稳行校园--安全主题宣讲大赛院三等奖（数学与系统科学学院，2025.12）+3
4.2025年校园文化青春领航工程2.0“奋进新时代 青春筑华章”主题知识竞答校二等奖（共青团沈阳师范大学委员会，2025.12）+8
5.“数说新春，食韵传情”年夜饭大赛院三等奖（数学与系统科学学院，2026.3）+3
6.“春韵拓染.袋承春意”--把春天“袋”回寝室比赛院二等奖（数学与系统科学学院，2026.3）+4
7.“寝室瘦身.爱心捐赠”主题比赛院二等奖（数学与系统科学学院，2026.3）+4
8.“展勤学风采树榜样，扬善思正气育新人”比赛院二等奖（数学与系统科学学院，2026.3）+4
9.“‘数’破骗局.盲盒解密“反诈竞答比赛院三等奖（数学与系统科学学院，2026.4）+3
10.“数智护国安.寝力竞锋芒”国家安全知识竞赛院三等奖（数学与系统科学学院，2026.4）+3
11.“寝室大闯关，趣味嗨翻天”趣味运动会比赛院二等奖（数学与系统科学学院，2026.5）+4
12.“助学筑梦.诚信立身”--助学贷款主题海报征集大赛院二等奖（数学与系统科学学院，2026.5）+4
13.“赓续英雄血脉，书写青春担当”学习金城龙同志先进事迹征文比赛院一等奖（数学与系统科学学院，2026.6）+5</t>
  </si>
  <si>
    <t>1.沈阳师范大学校园文化青春领航工程巧聚名师教具制作大赛一等奖（共青团沈阳师范大学委员会，2025.12）+10  
2.国家安全知识竞赛三等奖（数学与系统科学学院，2026.4）+3  
3.反诈竞答比赛三等奖（数学与系统科学学院，2026.4）+3
4.寝室大闯关趣味嗨翻天趣味运动会比赛二等奖（数学与系统科学学院，2026.5）+4  
5.春韵拓染袋承春意二等奖（数学与系统科学学院，2026.3）+4  
6.寝室瘦身爱心捐赠活动二等奖（数学与系统科学学院，2026.3）+4  
7.第21届体育健身运动大会鼓舞人心二等奖（沈阳师范大学体育运动委员会，2025.9）+8  
8.第3届大学生职业生涯规划大赛二等奖（数学与系统科学学院，2025.11）+4  
9.宣传片脚本大赛二等奖（数学与系统科学学院，2026.3）+4 
10.先进事迹征文活动二等奖（数学与系统科学学院，2026.6）+4 
11.寝室旧物改造大赛三等奖（数学与系统科学学院，2025.11）+3</t>
  </si>
  <si>
    <t>1.数学与系统科学学院“春韵拓染。袋装春意”寝室主题活动获院级二等奖（数学与系统科学学院，2026.3）+4
2.数学与系统科学学院“寝室大闯关趣味嗨翻天”趣味运动会获院级二等奖（数学与系统科学学院，2026.5）+4
3.数学与系统科学学院院排球选拔赛获院级二等奖（数学与系统科学学院，2026.5）+4
4.沈阳师范大学校园文化青春领航工程“奋进新时代，青春铸华章”主题知识竞赛获校级二等奖（共青团沈阳师范大学委员会，2025.12）+8
5.沈阳师范大学2025年暑假志愿活动市级优秀调研报告（共青团沈阳市委员会，2025.12.25）+15
6.辽宁省大学生农业经济建模大赛省级二等奖（辽宁省教育厅，2025.11.26）+16</t>
  </si>
  <si>
    <t>1.第六届辽宁省大学生农业经济建模大赛省级二等奖（辽宁省教育厅，2025.11.26）+16
2.2025年沈阳市大学生暑期社会实践活动优秀调研报告（共青团沈阳市委员会，沈阳市学生联合会，2025.12.25）+15
3.“奋进新时代 青春铸华章”主题知识竞答活动校级二等奖（共青团沈阳师范大学委员会，2025.12）+8
4.“镜语自然·频传绿意”环保生活短视频创意大赛校级二等奖（共青团沈阳师范大学委员会，2025.12）+8
5.“巧具名师”教具制作大赛校级二等奖（共青团沈阳师范大学委员会，2025.12）+8</t>
  </si>
  <si>
    <t>1.第六届辽宁省大学生农业经济建模大赛省级二等奖（辽宁省教育厅，2025.11.26） +16
2.沈阳师范大学2025年校园文化青春领航工程2.0“奋进新时代 青春铸华章”主题知识竞答活动校级一等奖（共青团沈阳师范大学委员会，2025.12） +10
3.沈阳市优秀调研报告（共青团沈阳市委员会、沈阳市学生联合会，2025.12.25） +15
4.沈阳师范大学“校长杯”体育系列赛“25人制”跳大绳比赛第五名（沈阳师范大学体育运动委员会，2025.10.29） +5
5.“数”造新颖·旧物换新——寝室旧物改造大赛院级一等奖（数学与系统科学学院，2025.11） +5</t>
  </si>
  <si>
    <t>1.沈阳师范大学数学与系统科学学院“数”造新颜·旧物焕新--寝室旧物改造大赛院级一等奖（数学与系统科学学院，2025.11）+5
2.沈阳师范大学数学与系统科学学院“数”说安全，稳行校园--安全主题宣讲大赛院级二等奖（数学与系统科学学院，2025.12）+4
3.沈阳师范大学“光影述初心·启梦赴新程”图片征集活动校级三等奖（沈阳师范大学教学质量监控与评估中心2025.9）+6
4.沈阳师范大学2025年校园文化青春领航工程2.0之“生活大爆炸”大赛校级三等奖（沈阳师范大学，2025.12）+6
5.沈阳师范大学数学与系统科学学院“展勤学风采树榜样，扬善思正气育新人”活动院级一等奖（数学与系统科学学院，2026.3）+5
6.沈阳师范大学数学与系统科学学院“‘数’破骗局盲盒解密”反诈竞答赛院级三等奖（数学与系统科学学院，2026.4）+3
7.沈阳师范大学数学与系统科学学院“数智护国安·寝力竞锋芒”国家安全知识竞赛院级三等奖（数学与系统科学学院，2026.4）+3
在沈阳师范大学数学与系统科学学院“春韵拓染·袋承春意”--把春天“袋”回寝室主题活动院级三等奖（数学与系统科学学院，2026.3）+3
9.沈阳师范大学数学与系统科学学院“寝室大闯关，趣味嗨翻天”趣味运动会比赛院级三等奖（数学与系统科学学院，2026.5）+3
10.沈阳师范大学数学与系统科学学院“‘粽’情数独，智享端午”比赛院级三等奖（数学与系统科学学院，2026.6）+3
11.数学与系统科学学院易班工作站于6月7日成功举办“禁毒‘数’你行，无毒伴我行”禁毒知识竞赛院级一等奖（数学与系统科学学院，2026.6）+5</t>
  </si>
  <si>
    <t>1.2025年沈阳师范大学“光影述初心，启梦赴新程”图片征集活动校三等奖（沈阳师范大学教学质量监控与评估中心，2025.9） +6
2.2025年沈阳师范大学“光影述初心，启梦赴新程”图片征集活动校二等奖（阳师范大学教学质量监控与评估中心，2025.9） +8
3.2025年沈阳师范大学数学与系统科学学院“沙绘世界，心筑幸福”活动院三等奖（沈阳师范大学数学与系统科学学院，2025.11） +3
4.2025年沈阳师范大学数学与系统科学学院寝室旧物改造大赛院三等奖（沈阳师范大学数学与系统科学学院，2025.11） +3
5.沈阳师范大学数学与系统科学学院“数”说安全，稳行校园——安全主题宣讲大赛院级三等奖（沈阳师范大学数学与系统科学学院，2025.12） +3
6.2026年沈阳师范大学数学与系统科学学院把春天“袋”回寝室主题活动院级一等奖（数学与系统科学学院，2026.3） +5
7.2026年沈阳师范大学数学与系统科学学院反诈竞答赛院级三等奖（沈阳师范大学数学与系统科学学院，2026.4） +3
8.2026年沈阳师范大学数学与系统科学学院国家安全知识竞赛院级三等奖（沈阳师范大学数学与系统科学学院，2026.4） +3
9.2026年沈阳师范大学数学与系统科学学院春节摄影比赛院级一等奖（沈阳师范大学数学与系统科学学院，2026.2） +5
10.2026年沈阳师范大学数学与系统科学学院“光影爱校·劳动筑魂”院校园摄影大赛院级三等奖（沈阳师范大学数学与系统科学学院，2026.6） +3</t>
  </si>
  <si>
    <t>1.沈阳师范大学“接力传承，做新时代的追‘锋’者”2025年易班优课学雷锋教育系列活动中获校级三等奖（党委学生工作部，2025,8） +6
2.“铁血军魂，致敬八一”--建军节诗歌创作活动获院一等奖（数学与系统科学学院，2025.8） +5
3.“笔墨绘军魂，青春敬山河”--八一建军节海报设计活动获院三等奖（数学与系统科学学院，2025.8） +3
4.“说说我们走过的这5年”—主题征文活动获院二等奖（数学与系统科学学院，2026.2） +4
5.“赓续英雄血脉，书写青春担当”学习金城龙同志先进事迹征文院一等奖（数学与系统科学学院，2026.6） +5
6.“展勤学风采树榜样，扬善思正气育新人”活动院三等奖（数学与系统科学学院，2026,3） +3
7.数学与系统科学学院宣传片脚本大赛获院三等奖（数学与系统科学学院，2026.3）+3
8.“助学筑梦,诚信立身”--助学贷款主题海报征集大赛院二等奖（数学与系统科学学院，2026.8） +4
9.“数说新春，食韵传情”年夜饭大赛获院三等奖（数学与系统科学学院，2026.3） +3
10.“灯映数谜，韵满元宵”—AI绘灯笼设计赛获院一等奖（数学与系统科学学院，2026.3） +5</t>
  </si>
  <si>
    <t xml:space="preserve">1.2025年沈阳师范大学“光影述初心，启梦赴新程”图片征集活动校三等奖（沈阳师范大学教学质量监控与评估中心，2025.9）+6  
2.2025年沈阳师范大学“光影述初心，启梦赴新程”图片征集活动校二等奖（阳师范大学教学质量监控与评估中心，2025.9）+8   
3.2025年沈阳师范大学数学与系统科学学院“沙绘世界，心筑幸福”活动院三等奖（沈阳师范大学数学与系统科学学院，2025.11）+3   
4.2025年沈阳师范大学数学与系统科学学院寝室旧物改造大赛院三等奖（沈阳师范大学数学与系统科学学院，2025.11）+3   
5.沈阳师范大学数学与系统科学学院“数”说安全，稳行校园——安全主题宣讲大赛院级三等奖（沈阳师范大学数学与系统科学学院，2025.12）+3   
6.2026年沈阳师范大学数学与系统科学学院把春天“袋”回寝室主题活动院级一等奖（数学与系统科学学院，2026.3）+5   
7.2026年沈阳师范大学数学与系统科学学院反诈竞答赛院级三等奖（沈阳师范大学数学与系统科学学院，2026.4）+3   
8.2026年沈阳师范大学数学与系统科学学院国家安全知识竞赛院级三等奖（沈阳师范大学数学与系统科学学院，2026.4）+3   
9.沈阳师范大学“校长杯”体育系列赛“25人制”跳大绳比赛校级第五名（沈阳师范大学数学与系统科学学院，2025.11）+5   
10.沈阳师范大学“校长杯”体育系列赛“25人制”跳大绳比赛成员（数学与系统科学学院，2025.11）+0.5   </t>
  </si>
  <si>
    <t>1.沈阳师范大学教育家精神诵读大赛二等奖（沈阳师范大学教师教育学院，2026.5.9）+8
2.数学与系统科学学院“数智护国安·寝力竞锋芒”国家安全知识竞赛一等奖（沈阳师范大学数学与系统科学学院，2026.4）+5
3.数学与系统科学学院“沙绘世界·心筑幸福”活动一等奖（沈阳师范大学数学与系统科学学院，2025.11）+5
4.数学与系统科学学院宣传片脚本大赛二等奖（沈阳师范大学数学与系统科学学院，2026.3）+4
5.数学与系统科学学院第三届大学生职业生涯规划大赛成长赛道一等奖（沈阳师范大学数学与系统科学学院，2025.11）+5
6.数学与系统科学学院“一室温情，朝夕相伴青春”优秀寝室文明公约评选展示活动院内选拔赛三等奖（沈阳师范大学数学与系统科学学院，2026.4）+3
7.数学与系统科学学院“说说我们走过的这5年”——主题征文活动一等奖（沈阳师范大学数学与系统科学学院，2026.2）+5
8.第三届全国大学生职业生涯规划大赛校赛（成长赛道）优秀奖（沈阳师范大学招生就业处，2026.1）+1</t>
  </si>
  <si>
    <t>1.数学与系统科学学院“数”造新颜·旧物焕新--寝室旧物改造大赛院级一等奖（数学与系统科学学院，2025.11）+5
2.数学与系统科学学院“数”说安全，稳行校园--安全主题宣讲大赛院级二等奖（数学与系统科学学院，2025.12）+4
3.沈阳师范大学2025年校园文化青春领航工程2.0“奋进新时代 青春铸华章”主题知识竞答活动校级一等奖（共青团沈阳师范大学委员会，2025.12）+10
4.数学与系统科学学院“数智护国安·寝力竞锋芒”国家安全知识竞赛院级三等奖（数学与系统科学学院，2026.4）+3
5.数学与系统科学学院“数”破骗局·盲盒解密”反诈竞答赛院级三等奖（数学与系统科学学院，2026.4）+3
6.数学与系统科学学院“春韵拓染·袋承春意”——把春天“袋”回寝室主题活动院级三等奖（数学与系统科学学院，2026.3）+3
7.数学与系统科学学院“寝室大闯关，趣味嗨翻天”趣味运动会比赛院级三等奖（数学与系统科学学院，2026.5）+3
8.数学与系统科学学院寒假书法院级三等奖（数学与系统科学学院，2026.3）+3</t>
  </si>
  <si>
    <t>1.第七届辽宁省大学生网络文化节省级一等奖（辽宁省易班
发展中心，2025.11）+20
2.沈阳师范大学“光影述初心·启梦赴新程”图片征集活动校一等奖（沈阳师范大学教学质量监控与评估中心，2025.9)+10
3.校图书馆优秀志愿者（沈阳师范大学图书馆，2026.1)+1
4.校图书馆优秀分享人（沈阳师范大学图书馆，2025.12+1</t>
  </si>
  <si>
    <t>1.东三省数学建模竞赛省级一等奖（东北三省数学建模联赛组委会，2026.6）+20
2.绿色经济建模沈阳师范大学校级一等奖（沈阳师范大学，2025.11）+10</t>
  </si>
  <si>
    <t>1.“沙绘世界•心筑幸福”活动院三等奖（数学与系统科学学院，2025.11）+3
2.“数”造新颜•旧物焕新——寝室旧物改造大赛院三等奖（数学与系统科学学院，2025.11）+3
3.“数”说安全，稳行校园——安全主题宣讲大赛院三等奖（数学与系统科学学院，2025.12）+3
4.“数智护国安•寝力竞锋芒”国家安全知识竞赛院三等奖（数学与系统科学学院，2026.4）+3
5.“‘数’破骗局•盲盒解密”反诈竞答赛院三等奖（数学与系统科学学院，2026.4）+3
6.“寝室大闯关，趣味嗨翻天”趣味运动会比赛院二等奖（数学与系统科学学院，2026.5）+4
7.“春韵拓染•袋承春意”——把春天“袋”回家寝室主题活动竞赛院二等奖（数学与系统科学学院，2026.3）+4
8.“寝室瘦身•爱心捐赠”主题活动院二等奖（数学与系统科学学院，2026.3）+4</t>
  </si>
  <si>
    <t>1.沈阳师范大学文化季系列活动之“宫墙文脉，今朝回响”演讲活动校级二等奖（沈阳师范大学图书馆，2026.1）+8
2.“玩转名著，悦读闯关”名著阅读嘉年华优秀志愿者（沈阳师范大学图书馆，2025.10）+1
3.“玩转名著，悦读闯关”名著阅读嘉年华优秀志愿者（沈阳师范大学图书馆，2026.5）+1
4.沈阳师范大学图书馆文化季系列活动之“古礼溯源千年风华”非遗游园会优秀志愿者（沈阳师范大学图书馆，2025.11）+1
5.玩转名著，阅读闯关活动校级一等奖（沈阳师范大学图书馆，2026.10）+10
6.“讲抗战史实，划红色足迹”家国情怀浸润活动校级三等奖（沈阳师范大学校团委，2025.11）+6</t>
  </si>
  <si>
    <t>1.沈阳师范大学“校长杯”25人制跳大绳比赛第五名（沈阳师范大学体育运动委员会，2025.11.7）+5
2.数学与系统科学学院“25人制”跳大绳活动（数学与系统科学学院，2025.11.6）＋0.5
3.沈阳师范大学第二十一届体育健身运动大会女子学生组4*400米接力第二名（沈阳师范大学体育运动委员会，2025.9.29）+8
4.数学与系统科学学院“展勤学风采树榜样，扬善思正气育新人”院级二等奖（数学与系统科学学院，2026.3）+4
5.沈阳师范大学2025年校园文化“‘讲’抗战史实，‘划’红色足迹”讲解员比赛校级三等奖（共青团沈阳师范大学委员会，2025.12）+6
6.沈阳师范大学第二十一届体育健身大会女子组800米参与者（沈阳师范大学体育运动委员会，2025.9.28）+1
7.沈阳师范大学第二十一届体育健身大会女子组1500米参与者（沈阳师范大学体育运动委员会，2025.9.29）+1</t>
  </si>
  <si>
    <t>1.“寝室瘦身 爱心捐赠”主题活动院二等奖（数学与系统科学学院，2026.3）+4
2.“春韵拓染 袋承春意”主题活动院二等奖（数学与系统科学学院，2026.3）+4
3.“寝室大闯关，趣味嗨翻天”趣味运动会院二等奖（数学与系统科学学院，2026.5）+4
4.“数破骗局 盲盒解密”反诈竞答赛院三等奖（数学与系统科学学院，2026.4）+3
5.“数智护国安 寝力竞锋芒”国家安全知识竞赛院三等奖（数学与系统科学学院，2026.4）+3
6.“粽情数独，智享端午”比赛院三等奖（数学与系统科学学院，2026.6) +3
7.“数造新颜 旧物换新”大赛院三等奖（数学与系统科学学院，2026.6) +3</t>
  </si>
  <si>
    <t>1.“数破骗局•盲盒解密”反诈竞答赛三等奖（数学与系统科学学院，2026.4 )+3
2.“数智护国安•寝力竞锋芒”国家安全知识竞赛三等奖（数学与系统科学学院，2026.4)+3
3.“寝室大闯关，趣味嗨翻天”趣味运动会比赛二等奖（数学与系统科学学院，2026.5)+4
4.“寝室瘦身•爱心捐赠”主题活动二等奖（数学与系统科学学院，2026.3)+4
5.“春韵拓染。袋承春意”—把春天“袋”回寝室主题活动二等奖（数学与系统科学学院，2026.3)+4
6.“数”造新颜,旧物焕新——寝室旧物改造大赛三等奖（数学与系统科学学院，2025.11)+3</t>
  </si>
  <si>
    <t>1.东三省数学建模竞赛省级一等奖（东三省数学建模联赛组委会，2026.9） +20</t>
  </si>
  <si>
    <t>1.“展勤学风采树榜样，扬善思正气育新人”师范书法院级二等奖（数学与系统科学学院，2026.6.12） +4
2.第五届师范生教学基本功大赛讲课赛道校级一等奖（教师教育学院，2026.6.12） +10
3.“强师能·精师艺·赛师锋”教师模拟面试大赛理科赛道校级三等奖 (教师教育学院，2026.6.4) +6</t>
  </si>
  <si>
    <t xml:space="preserve"> 1.“数”说安全，稳定校园安全主题宣讲大赛院二等奖（沈阳师范大学数学与系统科学学院，2025.12） +4
 2.沈阳师范大学2025年校园文化青春领航过程2.0“巧具名师”教具制作大赛校二等奖（共青团沈阳师范大学委员会，2025.12） +8
 3.沈阳师范大学2025年校园文化青春领航过程2.0“镜语自然，频传绿意”环保生活短视频创意大赛校二等奖（共青团沈阳师范大学委员会，2025.12） +8</t>
  </si>
  <si>
    <r>
      <t>1.东三省数学建模竞赛省级一等奖（东三省数学建模联赛组委会，2026.9） +20</t>
    </r>
    <r>
      <rPr>
        <sz val="10"/>
        <color theme="1"/>
        <rFont val="Arial"/>
        <family val="2"/>
      </rPr>
      <t xml:space="preserve">			</t>
    </r>
  </si>
  <si>
    <t>1.数学与系统科学学院“展勤学风树榜样，杨善思正气育新人”院级一等奖（数学与系统科学学院，2026.3）+5
2.数学与系统科学学院“数”说安全，稳行校园---安全主题宣讲大赛院级三等奖（数学与系统科学学院，2025.12）+3
3.数学与系统科学学院“数智护国安，寝力竞锋芒”国家安全知识竞赛院级三等奖（数学与系统科学学院，2026.4）+3
4.数学与系统科学学院“数”破骗局，盲盒解密反诈竞赛院级三等奖（数学与系统科学学院，2026.4）+3
5.数学与系统科学学院“春韵拓染，袋承春意”--把春天袋寝室主题活动院级三等奖（数学与系统科学学院，2026.3）+3
6.数学与系统科学学院“寝室大闯关，趣味嗨翻天”趣味运动会院级三等奖（数学与系统科学学院，2026.5）+3</t>
  </si>
  <si>
    <t>1.2026.3沈阳师范大学数学与系统科学学院“展勤学风采树榜样，扬善思正气育新人”院级二等奖（数学与系统科学学院，2026.3）+4 
2.2026年东北三省数学建模联赛本科生组二等奖（东北三省建模组委会，2026）+16</t>
  </si>
  <si>
    <t>1.沈阳师范大学“校长杯”体育系列赛乒乓球团体总分第七名（沈阳师范大学体育运动委员会，2025.11）+3
2.沈阳师范大学“校长杯”体育系列赛乒乓球混合团体赛第三名（沈阳师范大学体育运动委员会，2025.11）+7
3.沈阳师范大学数学与系统科学学院“展勤学风采树榜样，扬善思正气育新人”活动二等奖（数学与系统科学学院，2026.3) +4
4.沈阳师范大学数学与系统科学学院“数”说安全，稳行校园—安全主题宣讲大赛二等奖（数学与系统科学学院，2025.12）+4</t>
  </si>
  <si>
    <t>1.东北三省数学建模联赛中本科组二等奖(东北三省数学建模联赛组委会，2026.6) ＋16</t>
  </si>
  <si>
    <t>1.沈阳师范大学2025年校园文化青春领航工程2.0“数说课堂实战砺能”模拟授课大赛一等奖(沈阳师范大学委员会，2025.12) ＋10
2.沈阳师范大学数学与系统科学学院“‘粽’情数独，智享端午”比赛二等奖（数学与系统科学学院，2026.06）＋4
3.第十三届中小学数学创新应用科普活动志愿服务优秀志愿者（辽宁省科技创新与人才培养研究会，2025.08.13）＋2</t>
  </si>
  <si>
    <t xml:space="preserve"> 1.2025年沈阳师范大学“巧具名师”教具制作大赛二等奖（共青团沈阳师范大学委员会，2025.12） +8
  2.2025年沈阳师范大学第十四届家教之星三等奖（沈阳师范大学学生处，2025.11.14） +6</t>
  </si>
  <si>
    <t>1.“数”说安全，稳行校园——安全主题宣讲大赛二等奖（沈阳师范大学数学与系统科学学院，2025.12）+4
2.“展勤学风采树榜样，扬善思正气育新人”活动三等奖（沈阳师范大学数学与系统科学学院，2026.5）+3
3.“铁血军魂，致敬八一”——建军节诗歌创作活动一等奖（沈阳师范大学数学与系统科学学院，2025.8）+5</t>
  </si>
  <si>
    <t>1.2026.6沈阳师范大学校史知识竞赛活动二等奖（辽宁省沈阳师范大学教育基金会，2026.6）+8
2.2025.9 沈阳师范大学迎新活动优秀志愿者 （辽宁省沈阳师范大学教育基金会，2025.9）+1
3.2026.5沈阳师范大学校园历史讲解志愿服务活动先进志愿者（辽宁省沈阳师范大学教育基金会，2026.5）+1
4.2025.11沈阳师范大校史知识科普活动优秀讲解员（辽宁省沈阳师范大学教育基金会，2025.11）+1</t>
  </si>
  <si>
    <t>1.“传承文化薪火 厚植家国情怀”2026年易班优课春节文化浸润教育系列活动校级一等奖(党委学生工作部，2026.2) +10</t>
  </si>
  <si>
    <t>1.第六届辽宁省大学生农业经济建模大赛一等奖成员（沈阳师范大学，2025.11）+10</t>
  </si>
  <si>
    <t>1.数学与系统科学学院“展勤学风采树榜样，扬善思正气育新人”活动获院级三等奖(数学与系统科学学院，2026.3)+3
2.数学与系统科学学院“‘粽’情数独，智享端午”比赛获院级三等奖(数学与系统科学学院，2026.6)+3
3.数学与系统科学学院“助学筑梦·诚信立身”--助学贷款主题海报征集大赛中获院级二等奖(数学与系统科学学院，2026.6)+4</t>
  </si>
  <si>
    <t>1.“数”说安全，稳行校园——安全主题宣讲大赛二等奖（沈阳师范大学数学与系统科学学院，2025.12） +4
2.“展勤学风采树榜样，扬善思正气育新人”活动三等奖（沈阳师范大学数学与系统科学学院，2026.5） +3  
3.“铁血军魂，致敬八一”—建军节诗歌创作活动三等奖（沈阳师范大学数学与系统科学学院，2025.8）+3</t>
  </si>
  <si>
    <t>1.2025第六届辽宁省农业经济建模大赛校赛一等奖队员（辽宁省教育厅，2025.12）+10</t>
  </si>
  <si>
    <t>1.2025.11月“数”造新颜，旧日物焕新--寝室旧物改造大赛院级三等奖（数学与系统科学学院，2025.11）+3
2.2025.12月沈阳师范大学2025年校园文化青春领航工程2.0主题知识竞答活动校级三等奖（共青团沈阳师范大学委员会，2025.12）＋6</t>
  </si>
  <si>
    <t>1.沈阳师范大学2025年校园文化青春领航工程2.0主题知识竞答活动校级三等奖（共青团沈阳师范大学委员会，2025.12） +6
2.数学与系统科学学院“展勤学风采树榜样，扬善思正气育新人”活动院级三等奖（数学与系统科学学院，2026.03） +3</t>
  </si>
  <si>
    <t>1.“数”骗破局·盲盒解密——反诈竞答赛院级三等奖（数学与系统科学学院，2026.4）+3
2.数智护国安．寝力竞锋芒——国家安全知识竞赛三等奖（数学与系统科学学院，2026.4）+3
3.沙绘世界，心筑幸福院级三等奖（数学与系统科学学院，2025.11）+3</t>
  </si>
  <si>
    <t>1.2025沈阳师范大学第二十一届体育健身运动大会鼓舞人心校级二等奖（沈阳师范大学体育运动委员会，2025.9）+8</t>
  </si>
  <si>
    <t>1.2025年“沙画世界，心筑幸福”活动院级一等奖（沈阳师范大学数学与系统科学学院，2025.11）+5
2.2026年“一室温情，朝夕相伴青春”优秀寝室文明公约评选展示活动院级三等奖(沈阳师范大学数学与系统科学学院，2026.04）+3</t>
  </si>
  <si>
    <t>1.提案中国·第十二届全国大学生模拟政协提案大赛校级二等奖（共青团沈阳师范大学委员会，2026.3）+8</t>
  </si>
  <si>
    <t>1.2025沈阳师范大学第二十一届体育健身运动大会趣味团队项目：鼓舞人心第二名（沈阳师范大学体育运动委员会，2025.9.28）+8</t>
  </si>
  <si>
    <t>1.“数”说安全，稳行校园——安全主题宣讲大赛二等奖（沈阳师范大学数学与系统科学学院，2025.12）+4
2.“展勤学风采树榜样，扬善思正气育新人”活动二等奖（沈阳师范大学数学与系统科学学院，2026.5）+4</t>
  </si>
  <si>
    <t>1.“一室温情，朝夕相伴青春”优秀寝室文明公约评选展示活动院内选拔赛院级三等奖 （沈阳师范大学数学与系统科学学院，2026.4）＋3
2.“展勤学风采树榜样，扬善思正气育新人”活动院级二等奖（沈阳师范大学数学与系统科学学院，2026.3）＋4</t>
  </si>
  <si>
    <t>1.2025年“礼赞教师节 推普我先行”易班优课教师节暨推广普通话宣传周系列活动校级三等奖（沈阳师范大学学生处，2025.9） +6</t>
  </si>
  <si>
    <t>1.“展勤学风采树榜样，扬善思正气育新人”活动院级三等奖（数学与系统科学学院，2026.03）+3
2.数学与系统科学学院“光影爱校，劳动筑魂”——校园摄影大赛院级三等奖（数学与系统科学学院，2026.05）+3</t>
  </si>
  <si>
    <t>1.寝室旧物改造大赛三等奖（数学与系统科学学院，2025.11）+3
2.“展勤学风采树榜样，扬善思正气有新人”活动三等奖（数学与系统科学学院，2025.5）+3</t>
  </si>
  <si>
    <t>1.2025年易班优课教师节暨推普通话教师宣传周活动校级三等奖（党委学生工作部，2025.09）+6</t>
  </si>
  <si>
    <t>1.沈阳师范大学数学与系统科学学院“展勤学风采树榜样，扬善思正气育新人”活动院级三等奖（数学与系统科学学院，2026.5） +3
2.“铁血军魂，致敬八一”一建军节诗歌创作活动院级三等奖（数学与系统科学学院，2025.8）+3</t>
  </si>
  <si>
    <t>1.“展勤学风采树榜样，扬善思正气育新人”师范书法院级一等奖（沈阳师范大学数学与系统科学学院，2026.3） +5</t>
  </si>
  <si>
    <t>1.沈阳师范大学数学与系统科学学院“数韵定格，心系院情”—冰箱贴设计活动院级一等奖（沈阳师范大学数学与系统科学学院，2026.2）＋5</t>
  </si>
  <si>
    <t>1.“沙绘世界，心筑幸福”活动院级一等奖（沈阳师范大学数学与系统科学学院，2025.11）＋5</t>
  </si>
  <si>
    <t>1.“展勤学风采树榜样，扬善思正气育新人”活动院级一等奖（沈阳师范大学数学与系统科学学院，2026.3）＋5</t>
  </si>
  <si>
    <t>1.2026.3沈阳师范大学数学与系统科学学院“展勤学风采树榜样，扬善思正气育新人”活动一等奖（数学与系统科学学院，2026.3） +5</t>
  </si>
  <si>
    <t>1.2025沈师第二十一届体育健身运动大会学生组男子3000M第五名（沈阳师范大学，2025.9）+5</t>
  </si>
  <si>
    <t>1.“展勤学风采树榜样，扬善思正气育新人”活动院级一等奖（沈阳师范大学数学与系统科学学院，2026.3）+5</t>
  </si>
  <si>
    <t>1.“展勤学风采树榜样，扬善思正气育新人”活动院级一等奖（数学与系统科学学院，2026.3）+5</t>
  </si>
  <si>
    <t>1.“2026年沈阳师范大学数学与系统科学学院院排球选拔赛”二等奖（数学与系统科学学院，2026.5）+4</t>
  </si>
  <si>
    <t>1.师范书法院级二等奖(数学与系统科学学院,2026.4.28) +4</t>
  </si>
  <si>
    <t>1.沈阳师范大学数学与系统科学学院“展勤学风采树榜样，扬善思正气育新人”活动院级二等奖（数学与系统科学学院，2026.3）+4</t>
  </si>
  <si>
    <t>1.“展勤学风采树榜样，扬善思正气育新人”活动院级二等奖（数学与系统科学学院，2026.3）+4</t>
  </si>
  <si>
    <t xml:space="preserve">1.“展勤学风采树榜样，扬善思正气育新人”师范书法院级三等奖（数学与系统科学学院，2026.3） +3 </t>
  </si>
  <si>
    <t>1.“展勤学风采树榜样，扬善思正气育新人”师范书法院级三等奖（数学与系统科学学院，2026.3）+3</t>
  </si>
  <si>
    <t>1.“展勤学风采树榜样，扬善思正气育新人”寒假书法活动院级三等奖（数学与系统科学学院，2026.3） +3</t>
  </si>
  <si>
    <t>1.沈阳师范大学数学与系统科学学院"展勤学风采树榜样，扬善思正气育新人”活动院级三等奖（沈阳师范大学数学与系统科学学院，2026.3） +3</t>
  </si>
  <si>
    <t>1.沈阳师范大学数学与系统科学学院“展勤学风采树榜样扬善思正气育新人”活动中获三等奖（数学与系统科学学院，2026.3）+3</t>
  </si>
  <si>
    <t>1.数学与系统科学学院优秀寝室文明公约评选活动三等奖（沈阳师范大学数学与系统科学学院，2026.04）+3</t>
  </si>
  <si>
    <t>1.数学与系统科学学院“一室温情，朝夕相伴青春”优秀寝室文明公约评选展示活动院内选拔赛三等奖（数学与系统科学学院，2026.4）+3</t>
  </si>
  <si>
    <t>1.2025.11数学与系统科学学院“数”造新颜·旧物焕新——寝室旧物改造大赛院级三等奖（数学与系统科学学院，2025.11）+3</t>
  </si>
  <si>
    <t>1.“展勤学风采树榜样，扬善思正气育新人”活动三等奖（数学与系统科学学院，2026.3）+3</t>
  </si>
  <si>
    <t>1.2026年“展勤学风采树榜样，扬善思正气育新人”三等奖（数学与系统科学学院，2026.3）+3</t>
  </si>
  <si>
    <t>1.“展勤学风采树榜样，扬善思正气育新人”活动院级三等奖（数学与系统科学学院，2026.3）＋3</t>
  </si>
  <si>
    <t>1.师范生“展勤学风采树榜样，扬善思正气育新人”活动院级三等奖（数学与系统科学学院，2026.3）+3</t>
  </si>
  <si>
    <t>1.“展勤学风采树榜样，扬善思正气育新人”活动院级三等奖（数学与系统科学学院，2026.3） +3</t>
  </si>
  <si>
    <t xml:space="preserve">1.“展勤学风采树榜样，扬善思正气育新人”活动三等奖（沈阳师范大学数学与系统科学学院，2026.5） +3 </t>
  </si>
  <si>
    <t>1.沈阳师范大学先进团支部班级团员（共青团沈阳师范大学委员会，2026.4）+2
2.沈阳师范大学五四红旗团支部班级团员（共青团沈阳师范大学委员会，2026.4）+2
3.青少年数学创新人才培养计划选拔活动监考志愿者（辽宁省科技创新与人才培养研究会，2025.12.16） +0.5
4.第十四届中小学数学创新应用科普活动阅卷志愿者一（辽宁省科技创新与人才培养研究会，2025.12.23） +0.5
5.第十四届中小学数学创新应用科普活动阅卷志愿者二（辽宁省科技创新与人才培养研究会，2025.12.23） +0.5
6.2025年迎新晚会出观众（数学与系统科学学院，2026.6.7） +0.5
7.2025年国家体质测试出观众（数学与系统科学学院，2026.6.7） +0.5
8.2024-2025年沈阳师范大学先进班集体标兵成员（沈阳师范大学，2025.12）+2
9.沈阳师范大学优秀实习生（数学与系统科学学院，2026.8）+4</t>
    <phoneticPr fontId="15" type="noConversion"/>
  </si>
  <si>
    <t>1.沈阳师范大学先进班集体标兵（沈阳师范大学，2025.12）＋2    
2.沈阳师范大学优秀实习生（数学与系统科学学院，2026.8），+4</t>
    <phoneticPr fontId="15" type="noConversion"/>
  </si>
  <si>
    <t>1.2301生活委员(数学与系统科学学院，2025-2026学年) ＋2
2.2025年9月20日正茂社区班级志愿服务(沈阳市沈北新区正良街道正茂社区居民委员会，2025.9.20) ＋0.5
3.2025年11月11日考研考博活动出观众(数学与系统科学学院，2025.11.11) +0.5
4.2024-2025年先进班集体标兵荣誉称号(沈阳师范大学，2025.12) +4
5.沈阳师范大学先进团支部荣誉称号(共青团沈阳师范大学委员会，2026.4) +2
6.沈阳师范大学五四红旗团支部荣誉称号(共青团沈阳师范大学委员会，2026.4) +2
7.2025年9月2日寝室消杀活动(数学与系统科学学院，2025.9.2)＋0.5
8.优秀实习生（数学与系统科学学院，2026.8）＋4</t>
    <phoneticPr fontId="15" type="noConversion"/>
  </si>
  <si>
    <t>1.沈阳师范大学建模社团负责人（沈阳师范大学，2025-2026学年） +4
2.沈阳师范大学先进班集体（沈阳师范大学，2025.12） +2
3.沈阳师范大学五四红旗团支部（共青团沈阳师范大学委员会，2026.4） +2
4.沈阳师范大学先进团支部（共青团沈阳师范大学委员会，2026.4） +2
5.2025.9.24数学与系统科学学院大合唱活动志愿者（数学与系统科学学院，2025.9.24） +0.5
6.2025.9.26数学与系统科学学院大合唱化妆志愿服务（数学与系统科学学院，2025.9.26） +0.5
7.2025.11.10北操体育测试志愿者（数学与系统科学学院，2025.11.10） +0.5
8.2025.9.21数学与系统科学学院大合唱妆造设计志愿活动（数学与系统科学学院，2025.9.21） +0.5
9.2025.12.1迎新晚会出观众（数学与系统科学学院，2025.12.1） +0.5
10.2025.9.2迎新活动志愿者（数学与系统科学学院，2025.9.2） +0.5
11.2025.9.2参加学院寝室消杀活动（数学与系统科学学院，2025.9.2） +0.5
12.沈阳师范大学优秀实习生（沈阳师范大学教务处，2026.8） +4
13.2026.9.7至9.14宿舍楼驻楼志愿服务活动志愿者（数学与系统科学学院，2026.9.14） +0.5</t>
    <phoneticPr fontId="15" type="noConversion"/>
  </si>
  <si>
    <t>1.2026年沈阳师范大学寒假社会实践活动队伍（数学与系统科学学院，2026） +0.5
2.2024-2025年沈阳师范大学先进班集体标兵成员（沈阳师范大学，2025.12） +2
3.沈阳师范大学先进团支部班级团员（共青团沈阳师范大学委员会，2026.4） +2
4.沈阳师范大学五四红旗团支部班级团员（共青团沈阳师范大学委员会，2026.4） +2
5.2025年参与国家体质测试（数学与系统科学学院，2026.6） +0.5
6.优秀实习生（数学与系统科学学院，2026.8） +4</t>
    <phoneticPr fontId="15" type="noConversion"/>
  </si>
  <si>
    <t>1.2025.12.1沈阳师范大学数学与系统科学学院迎新晚会出观众（数学与系统科学学院，2025.12.1） +0.5       
2.2025.12.19沈阳师范大学第九届“最美勤工人”“最美勤工助学干部”评选决赛出观众活动（数学与系统科学学院，2025.12.19） +0.5   
3.沈阳师范大学先进班集体普通同学（沈阳师范大学，2025.12） +2
4.沈阳师范大学先进团支部（共青团沈阳师范大学委员会，2026.4） +2
5.沈阳师范大学五四红旗团支部（共青团沈阳师范大学委员会，2026.4） +2
6.优秀实习生（数学与系统科学学院，2026.8）＋4</t>
    <phoneticPr fontId="15" type="noConversion"/>
  </si>
  <si>
    <t xml:space="preserve">1.2024-2025年沈阳师范大学先进班集体标兵成员（沈阳师范大学，2025.12）+2
2.沈阳师范大学先进团支部班级团员（共青团沈阳师范大学委员会，2026.4）+2
3.沈阳师范大学五四红旗团支部班级团员（共青团沈阳师范大学委员会，2026.4）+2
4 .优秀实习生（数学与系统科学学院，2026.8）＋4    </t>
    <phoneticPr fontId="15" type="noConversion"/>
  </si>
  <si>
    <t xml:space="preserve">1.数学与系统科学学院第五届易班工作站站长（数学与系统科学学院2025-2026）+6
2.2025级本科生军训优秀助导标兵（沈阳师范大学，2025.9）+4
3.沈阳师范大学先进团支部（共青团沈阳师范大学委员会，2026.4）支委会成员+4 
4.沈阳师范大学五四红旗团支部（共青团沈阳师范大学委员会，2026.4）支委会成员+4
5.2024-2025年沈阳师范大学先进班集体标兵 （沈阳师范大学，2025.12）班委会成员+4
6.2025.9.2迎新活动志愿者（数学与系统科学学院，2025.9.2） +0.5
7.2025.11.14沈阳师范大学第十四届家教之星出观众（沈阳师范大学，2025.11.14）+0.5
8.2025.12.19沈阳师范大学第九届“最美勤工人”评选决赛出观众（沈阳师范大学，2025.12.19）+0.5
9.优秀实习生（数学与系统科学学院，2026.8）＋4    </t>
    <phoneticPr fontId="15" type="noConversion"/>
  </si>
  <si>
    <t xml:space="preserve">1.沈师先进团支部（共青团沈阳师范大学委员会，2026.4） +2
2.沈师五四红旗团支部（共青团沈阳师范大学委员会，2026.4） +2
3.2025年校青马工程“实践之星”(共青团沈阳师范大学委员会，2025.10) +4
4.沈阳师范大学先进班集体标兵成员（沈阳师范大学，2025.12）＋2  
5.2025年度优秀寝室成员（沈阳师范大学，2026.4） +2
6.沈阳师范大学2025年大学生暑期社会实践“优秀团队”成员（共青团沈阳师范大学委员会，2025.11） +2
7.沈阳师范大学2025年大学生暑期社会实践“优秀团队”成员（共青团沈阳师范大学委员会，2025.11） +2
8.迎新晚会出观众(数学与系统科学学院，2025.12) +0.5
9.优秀实习生（数学与系统科学学院，2026.8）＋4    </t>
    <phoneticPr fontId="15" type="noConversion"/>
  </si>
  <si>
    <t>1.第五届数学与系统科学学院大学生自我管理委员会主任（数学与系统科学学院，2025-2026）＋6
2.沈阳师范大学第十六期“卓越人才培训工程”暨“2025年青年马克思主义者培训工程”优秀学员（中共沈阳师范大学团委组织部，中共沈阳师范大学委员会党校，共青团沈阳师范大学委员会，沈阳师范大学党委学生工作部，2025.10）+4
3.2024-2025优秀学生干部（沈阳师范大学，2025.12）+4
4.2024-2025优秀学生（沈阳师范大学，2025.12）+4
5.2025年优秀自管会干部（沈阳师范大学，2026.4）+4
6.2025.11.11学院考研考博活动出观众（数学与系统科学学院，2025.11.11）+0.5
7.2025.9月沈北新区正良街道正茂社区居民委员会志愿服务（沈阳市沈北新区正良街道正茂社区居民委员会，2025.9.20）+0.5
8.沈阳师范大学先进团支部成员（共青团沈阳师范大学委员会，2026.4）+2
9.2025.12.1迎新晚会出观众（数学与系统科学学院，2026.6.7）+0.5
10.“科创未来，青春行动”全国青少年2025暑假志愿服务活动（沈阳师范大学青年志愿者联合会，2026.1.31）+0.5
11.“携手普通话，青春实践行”志愿活动+0.5（沈阳师范大学青年志愿者联合会，2026.1.31）+0.5
12.沈阳师范大学优秀实习生(沈阳师范大学，2026.8）+4
13.学院宿舍楼驻楼志愿者（数学与系统科学学院，2026.9）+0.5</t>
    <phoneticPr fontId="15" type="noConversion"/>
  </si>
  <si>
    <t>1.2302学习委员（数学与系统科学学院，25-26学年）＋2 
2.第十四届数学创新应用科普创新活动志愿者（辽宁省科技创新与人才培养研究会，2025.12.23）+0.5
3. 第十四届数学创新应用科普创新活动志愿者（辽宁省科技创新与人才培养研究会，2026.06.08）+0.5
4.沈阳师范大学先进团支部学习委员（共青团沈阳师范大学委员会，2026.04）+2
5.数学与系统科学学院消杀活动志愿者（数学与系统科学学院，2025.09.02）+0.5
6.数学与系统科学学院消杀活动志愿者（数学与系统科学学院，2025.09.02）+0.5
7.沈北新区正良街道志愿服务志愿者（沈阳市正良街道委员会，2025.09.20）+0.5
8.沈阳师范大学优秀实习生（沈阳师范大学，2026.8）+4
9.数学与系统科学学院迎新晚会出观众（数学与系统科学学院，2025.12.01）+0.5</t>
    <phoneticPr fontId="15" type="noConversion"/>
  </si>
  <si>
    <t>1.2302生活委员（数学与系统科学学院，2025-2026学年）＋2
2.2026年沈阳师范大学先进团支部成员（共青团沈阳师范大学委员会，2026.04）＋2
3.第十四届中小学数学创新应用科普活动第一环节志愿服务4小时（辽宁省科技创新与人才培养研究会，2025.12.23）＋0.5
4.第十四届中小学数学创新应用科普活动第二环节志愿服务5小时（辽宁省科技创新与人才培养研究会，2026.06.08）＋0.5
5.沈阳师范大学数学与系统科学学院考研考博活动出观众（数学与系统科学学院，2025.11.11）＋0.5
6.正良街道大学城社区志愿服务（正良街道大学城社区委员会，2025.09.20）＋0.5
7.国家体测志愿者（数学与系统科学学院，2025.11.10）+0.5
8.迎新晚会出观众（数学与系统科学学院，2025.12.01）+0.5
9.参与携手普通话，青春实践行”志愿活动（数学与系统科学学院，2025.09.17）+0.5
10.沈阳师范大学优秀实习生（沈阳师范大学，2026.8）+4</t>
    <phoneticPr fontId="15" type="noConversion"/>
  </si>
  <si>
    <t>1.数学与系统科学学院数学与应用数学(师范)专业2023级2班团支部先进团支部成员（沈阳师范大学，2026.04）+2
2.沈阳师范大学第九届“最美勤工人”最美勤工助学干部评选决赛出观众（数学与系统科学学院，2025.12）+0.5
3.数学与系统科学学院考研考博分享会出观众（数学与系统科学学院，2025.11）+0.5
4.沈阳师范大学优秀实习生（沈阳师范大学，2026.8）+4</t>
    <phoneticPr fontId="15" type="noConversion"/>
  </si>
  <si>
    <t>1.506 寝室长（数学与系统科学学院，2025-2026学年）＋2
2.观看学院组织考研考博活动出观众（数学与系统科学学院，2025.11.11）＋0.5
3.正良街道正茂社区志愿服务（正良街道正茂社区居民委员会，2025.9.20）＋0.5
4.第十三届青少年数学创新营志愿（辽宁省科技创新与人才培养研究会，2025.8.7）＋0.5
5.沈阳师范大学先进团支部成员（共青团沈阳师范大学委员会，2026.4)＋2
6.迎新晚会出观众（数学与系统科学学院，2025.12.1）＋0.5
7.沈阳师范大学优秀实习生（沈阳师范大学，2026.8）+4</t>
    <phoneticPr fontId="15" type="noConversion"/>
  </si>
  <si>
    <t>1.2302 文体委员（数学与系统科学学院，2023-2024学年）＋2
2.2025级迎新晚会出观众（数学与系统科学学院，2025.12.01）＋0.5
3.沈阳师范大学优秀实习生（沈阳师范大学，2026.8）+4</t>
    <phoneticPr fontId="15" type="noConversion"/>
  </si>
  <si>
    <t>1.大学生记者团团长（沈阳师范大学新闻中心）+8
2.沈阳师范大学先进团支部（共青团沈阳师范大学委员会，2026.4）+2
3.2026年寒假招生宣传社会实践优秀团队成员（沈阳师范大学招生就业处，2026.4.8）+2
4.沈阳师范大学生优秀实习生（沈阳师范大学，2026.8）+4</t>
    <phoneticPr fontId="15" type="noConversion"/>
  </si>
  <si>
    <t>1.沈阳师范大学先进团支部普通同学（共青团沈阳师范大学委员会，2026.4）+2
2.沈阳师范大学优秀实习生（沈阳师范大学，2026.8）+4</t>
    <phoneticPr fontId="15" type="noConversion"/>
  </si>
  <si>
    <t>1.2303文体委员（数学与系统科学学院，2025-2026学年）+2
2.沈阳师范大学优秀实习生（数学与系统科学学院，2026.8） +4</t>
    <phoneticPr fontId="15" type="noConversion"/>
  </si>
  <si>
    <t>1.考研考博活动出观众（数学与系统科学学院，2025.11.11）＋0.5
2.沈阳师范大学先进团支部（共青团沈阳师范大学委员会，2026.04）＋2
3.迎新晚会出观众（数学与系统科学学院，2026.06.07）＋0.5
4.沈阳师范大学优秀实习生（数学与系统科学学院，2026.8） +4</t>
    <phoneticPr fontId="15" type="noConversion"/>
  </si>
  <si>
    <t>1.北操体育测试服务志愿活动（数学与系统科学学院，2026.1.31）+0.5
2.携手普通话，青春实践行 志愿活动（数学与系统科学学院，2026.1.31）+0.5
3.正良街道志愿服务活动（数学与系统科学学院，2025.9.20）+0.5
4.沈阳师范大学先进团支部（共青团沈阳师范大学委员会，2026.4）+2
5.沈阳师范大学优秀实习生（数学与系统科学学院，2026.8） +4</t>
    <phoneticPr fontId="15" type="noConversion"/>
  </si>
  <si>
    <t>1.2025.09.20正良街道正茂社区志愿服务（正良街道正茂社区委员会，2025.09.20）+0.5
2.2026.04沈阳师范大学先进团支部成员（共青团沈阳师范大学校委会，2026.04）+2
3.沈阳师范大学优秀实习生（数学与系统科学学院，2026.8） +4</t>
    <phoneticPr fontId="15" type="noConversion"/>
  </si>
  <si>
    <t>1.沈阳师范大学优秀实习生（数学与系统科学学院，2026.8） +4</t>
    <phoneticPr fontId="15" type="noConversion"/>
  </si>
  <si>
    <t>1.校级优秀社会实践团队1成员（共青团沈阳师范大学委员会，2025.11）+2
2.校级优秀社会实践团队2成员（共青团沈阳师范大学委员会，2025.11）+2
3.沈阳师范大学新闻中心大学生记者团主任（沈阳师范大学党委宣传部，2025.12）+5
4.2025.12.1学院迎新晚会出观众（数学与系统科学学院，2025.12.1)+0.5
5.图书馆志愿者（沈阳师范大学图书馆，2026.1）+0.5
6.沈阳师范大学优秀实习生（沈阳师范大学教师教育学院,2026.8)+4</t>
    <phoneticPr fontId="15" type="noConversion"/>
  </si>
  <si>
    <t>1.2025.11.11沈阳师范大学数学与系统科学学院参与观看学院组织的考研考博活动（数学与系统科学学院，2025.11.11）+0.5
2.2025.11沈阳师范大学数学与系统科学学院参与国家体质测试（数学与系统科学学院，2025.11）+0.5
3.2025.12.1沈阳师范大学数学与系统科学学院迎新晚会出观众（数学与系统科学学院，2025.12.1）+0.5                                                             
4.2025.12.19沈阳师范大学第九届“最美勤工人”“最美勤工助学干部”评选决赛出观众活动（数学与系统科学学院，2025.12.19）+0.5
5.2026.4沈阳师范大学寒假招生宣传社会实践专项活动成员（沈阳师范大学，2025.4）+2
6.沈阳师范大学优秀实习生（沈阳师范大学，2026.8） +4</t>
    <phoneticPr fontId="15" type="noConversion"/>
  </si>
  <si>
    <t>1.沈阳师范大学优秀实习生（沈阳师范大学，2026.8） +4</t>
    <phoneticPr fontId="15" type="noConversion"/>
  </si>
  <si>
    <t>1.沈阳师范大学大学生记者团副团长兼秘书长（沈阳师范大学委员会宣传部，2026.6）+6
2.沈阳师范大学2026年寒假招生宣传社会实践专项活动三等奖（沈阳师范大学委员会，2026.4）+0.5
3.沈阳师范大学优秀实习生（沈阳师范大学，2026.8） +4</t>
    <phoneticPr fontId="15" type="noConversion"/>
  </si>
  <si>
    <t>1.2025年国家体质测试 （数学与系统科学学院，2025.11）+0.5
2.沈阳师范大学优秀实习生（沈阳师范大学，2026.8） +4</t>
    <phoneticPr fontId="15" type="noConversion"/>
  </si>
  <si>
    <t>1.2025年国家体育测试出观众（沈阳师范大学数学与系统科学学院，2026.6.7） +0.5
2.沈阳师范大学优秀实习生（沈阳师范大学，2026.8） +4</t>
    <phoneticPr fontId="15" type="noConversion"/>
  </si>
  <si>
    <t>1.沈阳师范大学优秀学生干部（沈阳师范大学，2025.12）+4  
2.团委副书记（数学与系统科学学院，2025-2026学年）+8
3.沈阳师范大学优秀助理辅导员（共青团沈阳师范大学委员会，2025.4） +4
4.沈阳师范大学第九届最美勤工人（沈阳师范大学，2024.12）+4
5.沈阳师范大学优秀寝室（数学与系统科学学院，寝室长，2025.4.16） +4
6.沈阳师范大学第18届卓越青马人才工程培训优秀学员（数学与系统科学学院，2025.6.18） +4
7.沈阳师范大学优秀团员（数学与系统科学学院，2024.10.19） +4
8.沈阳师范大学大学生寒假社会实践活动（数学与系统科学学院，2025.6.27） +0.5
9.国家体质测试（数学与系统科学学院，2024.11.18） +0.5
10.新生助理辅导员（数学与系统科学学院，2024.11.18） +1
11.沈阳师范大学寒假招生宣传优秀团队（数学与系统科学学，2025.4） +2
12.沈阳师范大学优秀实习生（沈阳师范大学，2026.8） +4</t>
    <phoneticPr fontId="15" type="noConversion"/>
  </si>
  <si>
    <t>1.数院迎新晚会出观众（数学与系统科学学院，2025.12.1）+0.5
2.沈阳师范大学优秀实习生（沈阳师范大学，2026.8） +4</t>
    <phoneticPr fontId="15" type="noConversion"/>
  </si>
  <si>
    <t>1.沈阳师范大学优秀寝室成员（沈阳师范大学，2026.4） +2
2.沈阳师范大学优秀实习生（沈阳师范大学，2026.8） +4</t>
    <phoneticPr fontId="15" type="noConversion"/>
  </si>
  <si>
    <t>1.沈阳师范大学优秀寝室成员（沈阳师范大学，2026.4） +2
2.北操体育测试服务志愿活动（数学与系统科学学院，2025.11.10） +0.5
3.迎新晚会出观众（数学与系统科学学院，2025.12.1） +0.5
4.考研考博活动出观众（数学与系统科学学院，2025.11.11） +0.5
5.沈阳师范大学优秀实习生（沈阳师范大学，2026.8） +4</t>
    <phoneticPr fontId="15" type="noConversion"/>
  </si>
  <si>
    <t>1.迎新晚会出观众（数学与系统科学学院，2026.6.7）+0.5
2.2304生活委员（数学与系统科学学院，2026.7.2）+2
3.沈阳师范大学优秀实习生（沈阳师范大学，2026.8）+4</t>
    <phoneticPr fontId="15" type="noConversion"/>
  </si>
  <si>
    <t>1.2304宣传委员（数学与系统科学学院，2025-2026学年）＋2
2.辽宁省大学生反诈情景剧巡演活动出观众（数学与系统科学学院，2025.11.14）＋0.5
3.沈阳师范大学优秀实习生（沈阳师范大学，2026.8） +4</t>
    <phoneticPr fontId="15" type="noConversion"/>
  </si>
  <si>
    <t>1.创新实践中心学生主任（数学与系统科学学院，2025-2026学年）+6
2.2025年大学生暑期社会实践活动校级优秀团队队长（共青团沈阳师范大学委员会，2025.11）+4
3.2025年大学生暑期社会实践活动校级先进个人（共青团沈阳师范大学委员会，2025.11）+4
4.考研考博分享会出观众（数学与系统科学学院，2025.11.11）+0.5
5.迎新晚会出观众（数学与系统科学学院，2026.6.07）+0.5
6.第九届最美勤工人评选决赛出观众（数学与系统科学学院，2025.12.19）+0.5
7.2026年寒假社会实践数说“莓”好实践队（数学与系统科学学院，2026年寒假）+0.5
8.2026年寒假社会实践红色精神践行队（数学与系统科学学院，2026年寒假）+0.5
9.2026年暑假三下乡（数学与系统科学学院，2026年暑假）+0.5
10.2026年寒假返家乡（数学与系统科学学院，2026年寒假）+0.5
11.2026年暑假返家乡（数学与系统科学学院，2026年暑假）+0.5
12.沈阳师范大学优秀实习生（沈阳师范大学， 2026.8）+4</t>
    <phoneticPr fontId="15" type="noConversion"/>
  </si>
  <si>
    <t>1.沈阳师范大学优秀实习生（沈阳师范大学， 2026.8）+4</t>
    <phoneticPr fontId="15" type="noConversion"/>
  </si>
  <si>
    <t>1.参与文溪社区志愿服务（沈阳市皇姑区四台子街道文溪社区，2025.9.18）+0.5
2.参与文溪社区志愿服务（沈阳市皇姑区四台子街道文溪社区，2025.12.8）+0.5
3.沈阳师范大学优秀实习生（沈阳师范大学，2026.8） +4</t>
    <phoneticPr fontId="15" type="noConversion"/>
  </si>
  <si>
    <t>1.2305团支书（数学与系统科学学院，2025-2026学年）+4
2.文溪社区志愿活动（沈阳市皇姑区四台子街道文溪社区，2025.9.18）+0.5
3.文溪社区志愿活动（沈阳市皇姑区四台子街道文溪社区，2025.12.8）+0.5
4.2026年沈阳师范大学寒假社会实践成员（数学与系统科学学院，2026.3）+0.5
5.“携手普通话，青春实践行”志愿活动（沈阳师范大学青年志愿者联合会，2025.9.17）+0.5
6.沈阳师范大学优秀实习生（沈阳师范大学，2026.8） +4</t>
    <phoneticPr fontId="15" type="noConversion"/>
  </si>
  <si>
    <t>1.皇姑区四台子街道文溪社区普通话宣传实践（沈阳市皇姑区四台子街道文溪社区，2025.9.18）+0.5
2.皇姑区四台子街道文溪社区社会实践（沈阳市皇姑区四台子街道文溪社区，2025.12.8）＋0.5
3.沈阳师范大学优秀实习生（沈阳师范大学，2026.8） +4</t>
    <phoneticPr fontId="15" type="noConversion"/>
  </si>
  <si>
    <t>1.数学与系统科学学院2305组织委员兼纪律委员兼心理委员（数学与系统科学学院，2025-2026学年）+2
2.皇姑区文溪社区普通话宣传实践活动志愿者（沈阳市皇姑区四台子街道文溪社区，2025.9.18）+0.5
3.皇姑区文溪社区社会实践活动志愿者（沈阳市皇姑区四台子街道文溪社区，2025.12.8）+0.5
4.参与“携手普通话，青春实践行”志愿活动（沈阳师范大学青年志愿者联合会，2025.9.17）+0.5
5.沈阳师范大学优秀实习生（沈阳师范大学，2026.8） +4</t>
    <phoneticPr fontId="15" type="noConversion"/>
  </si>
  <si>
    <t>1.中小学数学科普活动阅卷（辽宁省科技创新与人才培养研究会，2025.12.3）+ 0.5
2.中小学数学科普活动监考（辽宁省科技创新与人才培养研究会，2025.12.4）+ 0.5
3.社区志愿活动（沈阳市皇姑区四台子街道文溪社区，2025.9.18）+ 0.5
4.社区志愿活动（沈阳市皇姑区四台子街道文溪社区，2025.12.8）+ 0.5
5.沈阳师范大学优秀实习生（沈阳师范大学，2026.8） +4</t>
    <phoneticPr fontId="15" type="noConversion"/>
  </si>
  <si>
    <t>1.沈阳师范大学2025级新生军训助理教官（数学与系统科学学院，2025.9）＋1
2.沈阳师范大学2025级本科生军训优秀教官（沈阳师范大学学生处、沈阳师范大学武装部，2025.9）+4
3.沈阳师范大学校国旗护卫队任职（沈阳师范大学武装部，2025.10）+8
4.皇姑区四台子街道文溪社区社会实践（沈阳市皇姑区四台子街道文溪社区，2025.12.8）＋0.5
5.沈阳师范大学数学与系统科学学院2025级迎新晚会出观众（数学与系统科学学院，2025.12）+0.5
6.沈阳师范大学“沈师微光，向阳护童”关爱特殊儿童公益宣传活动（沈阳师范大学武装部，2026.5）+0.5
7.沈阳师范大学2026年春季学期“开学第一课”志愿者（沈阳师范大学武装部，2026.3）+0.5
8.沈阳师范大学优秀实习生（沈阳师范大学，2026.8） +4</t>
    <phoneticPr fontId="15" type="noConversion"/>
  </si>
  <si>
    <t>1.社会实践活动（沈阳市皇姑区四台子街道文溪社区，2025.9.8）+0.5
2.社会实践活动（沈阳市皇姑区四台子街道文溪社区，2025.12.8）+0.5
3.沈阳师范大学优秀实习生（沈阳师范大学，2026.8） +4</t>
    <phoneticPr fontId="15" type="noConversion"/>
  </si>
  <si>
    <t>1.普通话宣传实践（沈阳市皇姑区四台子街道文溪社区，2025.9.18）+0.5
2.沈阳师范大学优秀实习生（沈阳师范大学，2026.8） +4</t>
    <phoneticPr fontId="15" type="noConversion"/>
  </si>
  <si>
    <t>1.2025-2026学年班级生活委员任职（数学与系统科学学院，2025-2026学年）+2
2.2025.11.11考研考博活动出观众（数学与系统科学学院，2025.11.11）+0.5
3.2025.12.3第十四届中小学数学创新应用科普活动（辽宁省科技创新与人才培养研究会 ，2025.12.3）+0.5
4.2025.12.4第十四届中小学数学创新应用科普活动（辽宁省科技创新与人才培养研究会 ，2025.12.4）+0.5
5.2026.6.7参加国家体质测试（数学与系统科学学院，2025.6.7）+0.5</t>
    <phoneticPr fontId="15" type="noConversion"/>
  </si>
  <si>
    <t>1.第十六届全国大学生电子商务“创新、创意及创业”挑战赛沈阳师范大学校赛一等奖负责人(沈阳师范大学，2026.6) +4
2.2025年辽宁省第四届体育文化与运动健康促进创新创业大赛沈阳师范大学校赛三等奖负责人（沈阳师范大学教务处，沈阳师范大学团委，沈阳师范大学大学生创新创业中心，沈阳师范大学体育科学学院，2025.12） +1
3.2025年辽宁省智慧体育大学生创新创业大赛沈阳师范大学校赛三等奖负责人（沈阳师范大学教务处，沈阳师范大学团委，沈阳师范大学大学生创新创业中心，沈阳师范大学体育科学学院，2025.12） +1
4.2026年挑战杯沈阳师范大学校级竞赛三等奖成员（沈阳师范大学教务处，2026.8） +0.5</t>
    <phoneticPr fontId="16" type="noConversion"/>
  </si>
  <si>
    <t>1.2025年辽宁省智慧体育大学生创新创业大赛校赛三等奖队员（沈阳师范大学，2025.12）+0.5
2.2025年辽宁省第四届体育文化与运动健康促进创新创业大赛校赛三等奖队员（沈阳师范大学，2025.12）+0.5
3.2026年(第二十一届)沈阳师范大学计算机设计竞赛校级三等奖队员（沈阳师范大学，2026.04）+1
4.2026年挑战杯沈阳师范大学校级竞赛三等奖成员（沈阳师范大学教务处，2026.8） +0.5</t>
    <phoneticPr fontId="16" type="noConversion"/>
  </si>
  <si>
    <t>1.2025年全国大学生数学建模竞赛省级一等奖（中国工业与应用数学学会，2025.11） +8
2.2025年沈阳师范大学数字媒体科技作品及创意竞赛校赛二等奖成员(沈阳师范大学教务处，共青团沈阳师范大学委员会，沈阳师范大学大学生创新创业中心，沈阳师范大学教育科学学院2026.3.24) +1
3.2026年挑战杯沈阳师范大学校级竞赛三等奖成员（沈阳师范大学教务处，2026.8） +0.5</t>
    <phoneticPr fontId="16" type="noConversion"/>
  </si>
  <si>
    <t>1.2025年“枫叶优体”杯辽宁省大学生“互联网＋儿童· 生活· 环境”创意项目大赛省级二等奖成员（辽宁省教育厅，2025.12）+3
2.2026年"挑战杯"沈阳师范大学大学生创业计划竞赛校级三等奖成员（共青团沈阳师范大学委员会，2026.8）+0.5</t>
    <phoneticPr fontId="16" type="noConversion"/>
  </si>
  <si>
    <t>1.2025年高教社杯全国大学生数学建模竞赛本科组省级三等奖 （全国大学生数学建模竞赛组织委员会，2025.11） +4
2.2026年沈阳师范大学大学生创新创业训练计划项目校级结题（沈阳师范大学大学生创新创业中心，2026.5） +0.5
3.2026年"挑战杯"沈阳师范大学大学生创业计划竞赛校级二等奖成员(共青团沈阳师范大学委员会，2026.8) +1</t>
    <phoneticPr fontId="16" type="noConversion"/>
  </si>
  <si>
    <t>1.2026年沈阳师范大学计算机设计竞赛校级三等奖负责人（沈阳师范大学计算机基础教学部，2026.4）+1
2.2025年大学生生态环保作品竞赛校级三等奖成员（沈阳师范大学，2025.10.13）+0.5
3.2026年“挑战杯”沈阳师范大学大学生创业计划竞赛校赛三等奖成员（沈阳师范大学教务处，2026.8）+0.5</t>
    <phoneticPr fontId="16" type="noConversion"/>
  </si>
  <si>
    <t>1.沈阳师范大学2025年生态环保作品竞赛校级三等奖负责人 (沈阳师范大学教务处，2025.10.13)+1
2.中国好创意第十九届辽宁赛区本科组课创转化类省级三等奖（中国电子视像行业协委，2025.8.25）+4
3.2026年沈阳师范大学计算机设计竞赛校级三等奖负责人（沈阳师范大学计算机基础教学部，2026.4）+1
4.2026年“挑战杯”沈阳师范大学大学生创业计划竞赛校赛三等奖成员（沈阳师范大学教务处，2026.8）+0.5</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</si>
</sst>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19" x14ac:knownFonts="1">
    <font>
      <sz val="11"/>
      <color theme="1"/>
      <name val="宋体"/>
      <charset val="134"/>
      <scheme val="minor"/>
    </font>
    <font>
      <b/>
      <sz val="14"/>
      <color theme="1"/>
      <name val="宋体"/>
      <charset val="134"/>
    </font>
    <font>
      <sz val="14"/>
      <color theme="1"/>
      <name val="宋体"/>
      <charset val="134"/>
    </font>
    <font>
      <sz val="11"/>
      <color theme="1"/>
      <name val="宋体"/>
      <charset val="134"/>
    </font>
    <font>
      <b/>
      <sz val="18"/>
      <color theme="1"/>
      <name val="宋体"/>
      <charset val="134"/>
    </font>
    <font>
      <sz val="10"/>
      <color theme="1"/>
      <name val="宋体"/>
      <charset val="134"/>
    </font>
    <font>
      <sz val="10"/>
      <name val="宋体"/>
      <charset val="134"/>
    </font>
    <font>
      <sz val="10"/>
      <color rgb="FF000000"/>
      <name val="宋体"/>
      <charset val="134"/>
    </font>
    <font>
      <sz val="10"/>
      <color rgb="FF000000"/>
      <name val="宋体"/>
      <charset val="134"/>
    </font>
    <font>
      <sz val="16"/>
      <color theme="1"/>
      <name val="宋体"/>
      <charset val="134"/>
    </font>
    <font>
      <sz val="18"/>
      <color theme="1"/>
      <name val="宋体"/>
      <charset val="134"/>
    </font>
    <font>
      <sz val="14"/>
      <color theme="1"/>
      <name val="宋体"/>
      <charset val="134"/>
      <scheme val="minor"/>
    </font>
    <font>
      <sz val="11"/>
      <name val="宋体"/>
      <charset val="134"/>
    </font>
    <font>
      <sz val="11"/>
      <color rgb="FF000000"/>
      <name val="宋体"/>
      <charset val="134"/>
    </font>
    <font>
      <sz val="10"/>
      <color theme="1"/>
      <name val="Arial"/>
      <family val="2"/>
    </font>
    <font>
      <sz val="9"/>
      <name val="宋体"/>
      <charset val="134"/>
      <scheme val="minor"/>
    </font>
    <font>
      <sz val="9"/>
      <name val="宋体"/>
      <family val="3"/>
      <charset val="134"/>
      <scheme val="minor"/>
    </font>
    <font>
      <sz val="10"/>
      <color rgb="FF000000"/>
      <name val="宋体"/>
      <family val="3"/>
      <charset val="134"/>
    </font>
    <font>
      <sz val="10"/>
      <color theme="1"/>
      <name val="宋体"/>
      <family val="3"/>
      <charset val="134"/>
    </font>
  </fonts>
  <fills count="9">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E699"/>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DBDBDB"/>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s>
  <cellStyleXfs count="1">
    <xf numFmtId="0" fontId="0" fillId="0" borderId="0">
      <alignment vertical="center"/>
    </xf>
  </cellStyleXfs>
  <cellXfs count="79">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0" xfId="0" applyFont="1" applyAlignment="1">
      <alignment horizontal="center" vertical="center" wrapText="1"/>
    </xf>
    <xf numFmtId="0" fontId="5" fillId="0" borderId="0" xfId="0" applyFont="1" applyAlignment="1">
      <alignment horizontal="center" vertical="center" wrapText="1"/>
    </xf>
    <xf numFmtId="176" fontId="5" fillId="0" borderId="0" xfId="0" applyNumberFormat="1" applyFont="1" applyAlignment="1">
      <alignment horizontal="center" vertical="center" wrapText="1"/>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2"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2" fillId="0" borderId="0" xfId="0" applyNumberFormat="1" applyFont="1" applyAlignment="1">
      <alignment horizontal="center" vertical="center" wrapText="1"/>
    </xf>
    <xf numFmtId="0" fontId="1" fillId="0" borderId="0" xfId="0" applyFont="1" applyAlignment="1">
      <alignment vertical="center" wrapText="1"/>
    </xf>
    <xf numFmtId="177" fontId="2" fillId="0" borderId="0" xfId="0" applyNumberFormat="1" applyFont="1" applyAlignment="1">
      <alignment horizontal="center" vertical="center"/>
    </xf>
    <xf numFmtId="177" fontId="5" fillId="0" borderId="0" xfId="0" applyNumberFormat="1" applyFont="1" applyAlignment="1">
      <alignment horizontal="center" vertical="center" wrapText="1"/>
    </xf>
    <xf numFmtId="177" fontId="1"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xf>
    <xf numFmtId="177" fontId="5"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left" vertical="center" wrapText="1"/>
    </xf>
    <xf numFmtId="177" fontId="5" fillId="0" borderId="3" xfId="0" applyNumberFormat="1" applyFont="1" applyBorder="1" applyAlignment="1">
      <alignment horizontal="center" vertical="center" wrapText="1"/>
    </xf>
    <xf numFmtId="177" fontId="8" fillId="0" borderId="3" xfId="0" applyNumberFormat="1" applyFont="1" applyBorder="1" applyAlignment="1">
      <alignment horizontal="center" vertical="center"/>
    </xf>
    <xf numFmtId="177" fontId="2" fillId="0" borderId="0" xfId="0" applyNumberFormat="1" applyFont="1" applyAlignment="1">
      <alignment horizontal="center" vertical="center" wrapText="1"/>
    </xf>
    <xf numFmtId="0" fontId="9" fillId="0" borderId="0" xfId="0" applyFont="1">
      <alignment vertical="center"/>
    </xf>
    <xf numFmtId="176" fontId="2" fillId="0" borderId="0" xfId="0" applyNumberFormat="1" applyFont="1">
      <alignment vertical="center"/>
    </xf>
    <xf numFmtId="177" fontId="2" fillId="0" borderId="0" xfId="0" applyNumberFormat="1" applyFont="1">
      <alignment vertical="center"/>
    </xf>
    <xf numFmtId="0" fontId="2" fillId="0" borderId="0" xfId="0" applyFont="1" applyAlignment="1">
      <alignment vertical="center" wrapText="1"/>
    </xf>
    <xf numFmtId="176" fontId="2" fillId="0" borderId="0" xfId="0" applyNumberFormat="1" applyFont="1" applyAlignment="1">
      <alignment vertical="center" wrapText="1"/>
    </xf>
    <xf numFmtId="177" fontId="2" fillId="0" borderId="0" xfId="0" applyNumberFormat="1" applyFont="1" applyAlignment="1">
      <alignment vertical="center" wrapText="1"/>
    </xf>
    <xf numFmtId="177" fontId="5" fillId="2"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0" fontId="10"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1" fillId="0" borderId="0" xfId="0" applyFont="1">
      <alignment vertical="center"/>
    </xf>
    <xf numFmtId="177" fontId="11" fillId="0" borderId="0" xfId="0" applyNumberFormat="1" applyFont="1">
      <alignment vertical="center"/>
    </xf>
    <xf numFmtId="176" fontId="11" fillId="0" borderId="0" xfId="0" applyNumberFormat="1" applyFont="1">
      <alignment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177" fontId="13"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0" fontId="13" fillId="2"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7" fillId="2" borderId="2"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177" fontId="2" fillId="0" borderId="0" xfId="0" applyNumberFormat="1" applyFont="1" applyAlignment="1">
      <alignment horizontal="center" vertical="center" wrapText="1"/>
    </xf>
    <xf numFmtId="0" fontId="2" fillId="0" borderId="5" xfId="0" applyFont="1" applyBorder="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wrapText="1"/>
    </xf>
  </cellXfs>
  <cellStyles count="1">
    <cellStyle name="常规" xfId="0" builtinId="0"/>
  </cellStyles>
  <dxfs count="15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esktop\23&#32423;&#25968;&#24212;25-26&#23398;&#24180;&#25104;&#32489;&#25490;&#21517;(&#22823;&#19977;&#23398;&#24180;)(5).xlsx" TargetMode="External"/><Relationship Id="rId1" Type="http://schemas.openxmlformats.org/officeDocument/2006/relationships/externalLinkPath" Target="23&#32423;&#25968;&#24212;25-26&#23398;&#24180;&#25104;&#32489;&#25490;&#21517;(&#22823;&#19977;&#23398;&#2418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2">
          <cell r="B2" t="str">
            <v>李锦</v>
          </cell>
          <cell r="C2" t="str">
            <v>1210</v>
          </cell>
          <cell r="D2" t="str">
            <v>892.5</v>
          </cell>
          <cell r="E2" t="str">
            <v>13</v>
          </cell>
          <cell r="F2" t="str">
            <v>27.5</v>
          </cell>
          <cell r="G2" t="str">
            <v>27.5</v>
          </cell>
          <cell r="H2">
            <v>0</v>
          </cell>
        </row>
        <row r="3">
          <cell r="B3" t="str">
            <v>周皓然</v>
          </cell>
          <cell r="C3" t="str">
            <v>1094</v>
          </cell>
          <cell r="D3" t="str">
            <v>892.5</v>
          </cell>
          <cell r="E3" t="str">
            <v>12</v>
          </cell>
          <cell r="F3" t="str">
            <v>24.5</v>
          </cell>
          <cell r="G3" t="str">
            <v>24.5</v>
          </cell>
          <cell r="H3">
            <v>0</v>
          </cell>
        </row>
        <row r="4">
          <cell r="B4" t="str">
            <v>张欣美</v>
          </cell>
          <cell r="C4" t="str">
            <v>1105</v>
          </cell>
          <cell r="D4" t="str">
            <v>892.5</v>
          </cell>
          <cell r="E4" t="str">
            <v>12</v>
          </cell>
          <cell r="F4" t="str">
            <v>25.5</v>
          </cell>
          <cell r="G4" t="str">
            <v>25.5</v>
          </cell>
          <cell r="H4">
            <v>0</v>
          </cell>
        </row>
        <row r="5">
          <cell r="B5" t="str">
            <v>石昊平</v>
          </cell>
          <cell r="C5" t="str">
            <v>1293</v>
          </cell>
          <cell r="D5" t="str">
            <v>892.5</v>
          </cell>
          <cell r="E5" t="str">
            <v>14</v>
          </cell>
          <cell r="F5" t="str">
            <v>29.5</v>
          </cell>
          <cell r="G5" t="str">
            <v>29.5</v>
          </cell>
          <cell r="H5">
            <v>0</v>
          </cell>
        </row>
        <row r="6">
          <cell r="B6" t="str">
            <v>吴雨晗</v>
          </cell>
          <cell r="C6" t="str">
            <v>1016</v>
          </cell>
          <cell r="D6" t="str">
            <v>892.5</v>
          </cell>
          <cell r="E6" t="str">
            <v>11</v>
          </cell>
          <cell r="F6" t="str">
            <v>22.5</v>
          </cell>
          <cell r="G6" t="str">
            <v>22.5</v>
          </cell>
          <cell r="H6">
            <v>0</v>
          </cell>
        </row>
        <row r="7">
          <cell r="B7" t="str">
            <v>朱春晓</v>
          </cell>
          <cell r="C7" t="str">
            <v>1090</v>
          </cell>
          <cell r="D7" t="str">
            <v>892.5</v>
          </cell>
          <cell r="E7" t="str">
            <v>12</v>
          </cell>
          <cell r="F7" t="str">
            <v>24.5</v>
          </cell>
          <cell r="G7" t="str">
            <v>24.5</v>
          </cell>
          <cell r="H7">
            <v>0</v>
          </cell>
        </row>
        <row r="8">
          <cell r="B8" t="str">
            <v>剧娜</v>
          </cell>
          <cell r="C8" t="str">
            <v>1185</v>
          </cell>
          <cell r="D8" t="str">
            <v>892.5</v>
          </cell>
          <cell r="E8" t="str">
            <v>13</v>
          </cell>
          <cell r="F8" t="str">
            <v>27.5</v>
          </cell>
          <cell r="G8" t="str">
            <v>27.5</v>
          </cell>
          <cell r="H8">
            <v>0</v>
          </cell>
        </row>
        <row r="9">
          <cell r="B9" t="str">
            <v>代嘉琪</v>
          </cell>
          <cell r="C9" t="str">
            <v>1185</v>
          </cell>
          <cell r="D9" t="str">
            <v>892.5</v>
          </cell>
          <cell r="E9" t="str">
            <v>13</v>
          </cell>
          <cell r="F9" t="str">
            <v>27.5</v>
          </cell>
          <cell r="G9" t="str">
            <v>27.5</v>
          </cell>
          <cell r="H9">
            <v>0</v>
          </cell>
        </row>
        <row r="10">
          <cell r="B10" t="str">
            <v>田欣然</v>
          </cell>
          <cell r="C10" t="str">
            <v>997</v>
          </cell>
          <cell r="D10" t="str">
            <v>892.5</v>
          </cell>
          <cell r="E10" t="str">
            <v>11</v>
          </cell>
          <cell r="F10" t="str">
            <v>22.5</v>
          </cell>
          <cell r="G10" t="str">
            <v>22.5</v>
          </cell>
          <cell r="H10">
            <v>0</v>
          </cell>
        </row>
        <row r="11">
          <cell r="B11" t="str">
            <v>赵超</v>
          </cell>
          <cell r="C11" t="str">
            <v>1100</v>
          </cell>
          <cell r="D11" t="str">
            <v>892.5</v>
          </cell>
          <cell r="E11" t="str">
            <v>12</v>
          </cell>
          <cell r="F11" t="str">
            <v>24.5</v>
          </cell>
          <cell r="G11" t="str">
            <v>24.5</v>
          </cell>
          <cell r="H11">
            <v>0</v>
          </cell>
        </row>
        <row r="12">
          <cell r="B12" t="str">
            <v>黄玉卓</v>
          </cell>
          <cell r="C12" t="str">
            <v>1166</v>
          </cell>
          <cell r="D12" t="str">
            <v>892.5</v>
          </cell>
          <cell r="E12" t="str">
            <v>13</v>
          </cell>
          <cell r="F12" t="str">
            <v>27.5</v>
          </cell>
          <cell r="G12" t="str">
            <v>27.5</v>
          </cell>
          <cell r="H12">
            <v>0</v>
          </cell>
        </row>
        <row r="13">
          <cell r="B13" t="str">
            <v>熊展</v>
          </cell>
          <cell r="C13" t="str">
            <v>1264</v>
          </cell>
          <cell r="D13" t="str">
            <v>892.5</v>
          </cell>
          <cell r="E13" t="str">
            <v>14</v>
          </cell>
          <cell r="F13" t="str">
            <v>29.5</v>
          </cell>
          <cell r="G13" t="str">
            <v>29.5</v>
          </cell>
          <cell r="H13">
            <v>0</v>
          </cell>
        </row>
        <row r="14">
          <cell r="B14" t="str">
            <v>庄艳艳</v>
          </cell>
          <cell r="C14" t="str">
            <v>1291</v>
          </cell>
          <cell r="D14" t="str">
            <v>892.5</v>
          </cell>
          <cell r="E14" t="str">
            <v>14</v>
          </cell>
          <cell r="F14" t="str">
            <v>35.5</v>
          </cell>
          <cell r="G14" t="str">
            <v>35.5</v>
          </cell>
          <cell r="H14">
            <v>0</v>
          </cell>
        </row>
        <row r="15">
          <cell r="B15" t="str">
            <v>朱禹霏</v>
          </cell>
          <cell r="C15" t="str">
            <v>1162</v>
          </cell>
          <cell r="D15" t="str">
            <v>892.5</v>
          </cell>
          <cell r="E15" t="str">
            <v>13</v>
          </cell>
          <cell r="F15" t="str">
            <v>27.5</v>
          </cell>
          <cell r="G15" t="str">
            <v>27.5</v>
          </cell>
          <cell r="H15">
            <v>0</v>
          </cell>
        </row>
        <row r="16">
          <cell r="B16" t="str">
            <v>张云惠</v>
          </cell>
          <cell r="C16" t="str">
            <v>1080</v>
          </cell>
          <cell r="D16" t="str">
            <v>892.5</v>
          </cell>
          <cell r="E16" t="str">
            <v>12</v>
          </cell>
          <cell r="F16" t="str">
            <v>24.5</v>
          </cell>
          <cell r="G16" t="str">
            <v>24.5</v>
          </cell>
          <cell r="H16">
            <v>0</v>
          </cell>
        </row>
        <row r="17">
          <cell r="B17" t="str">
            <v>许丹</v>
          </cell>
          <cell r="C17" t="str">
            <v>1188</v>
          </cell>
          <cell r="D17" t="str">
            <v>892.5</v>
          </cell>
          <cell r="E17" t="str">
            <v>13</v>
          </cell>
          <cell r="F17" t="str">
            <v>27.5</v>
          </cell>
          <cell r="G17" t="str">
            <v>27.5</v>
          </cell>
          <cell r="H17">
            <v>0</v>
          </cell>
        </row>
        <row r="18">
          <cell r="B18" t="str">
            <v>马羽晗</v>
          </cell>
          <cell r="C18" t="str">
            <v>1076</v>
          </cell>
          <cell r="D18" t="str">
            <v>892.5</v>
          </cell>
          <cell r="E18" t="str">
            <v>12</v>
          </cell>
          <cell r="F18" t="str">
            <v>24.5</v>
          </cell>
          <cell r="G18" t="str">
            <v>24.5</v>
          </cell>
          <cell r="H18">
            <v>0</v>
          </cell>
        </row>
        <row r="19">
          <cell r="B19" t="str">
            <v>赵雨晴</v>
          </cell>
          <cell r="C19" t="str">
            <v>1247</v>
          </cell>
          <cell r="D19" t="str">
            <v>892.5</v>
          </cell>
          <cell r="E19" t="str">
            <v>14</v>
          </cell>
          <cell r="F19" t="str">
            <v>28.5</v>
          </cell>
          <cell r="G19" t="str">
            <v>28.5</v>
          </cell>
          <cell r="H19">
            <v>0</v>
          </cell>
        </row>
        <row r="20">
          <cell r="B20" t="str">
            <v>许子晴</v>
          </cell>
          <cell r="C20" t="str">
            <v>1179</v>
          </cell>
          <cell r="D20" t="str">
            <v>892.5</v>
          </cell>
          <cell r="E20" t="str">
            <v>13</v>
          </cell>
          <cell r="F20" t="str">
            <v>27.5</v>
          </cell>
          <cell r="G20" t="str">
            <v>27.5</v>
          </cell>
          <cell r="H20">
            <v>0</v>
          </cell>
        </row>
        <row r="21">
          <cell r="B21" t="str">
            <v>赵翊萌</v>
          </cell>
          <cell r="C21" t="str">
            <v>1264</v>
          </cell>
          <cell r="D21" t="str">
            <v>892.5</v>
          </cell>
          <cell r="E21" t="str">
            <v>14</v>
          </cell>
          <cell r="F21" t="str">
            <v>29.5</v>
          </cell>
          <cell r="G21" t="str">
            <v>29.5</v>
          </cell>
          <cell r="H21">
            <v>0</v>
          </cell>
        </row>
        <row r="22">
          <cell r="B22" t="str">
            <v>林鑫鑫</v>
          </cell>
          <cell r="C22" t="str">
            <v>1093</v>
          </cell>
          <cell r="D22" t="str">
            <v>892.5</v>
          </cell>
          <cell r="E22" t="str">
            <v>12</v>
          </cell>
          <cell r="F22" t="str">
            <v>31.5</v>
          </cell>
          <cell r="G22" t="str">
            <v>31.5</v>
          </cell>
          <cell r="H22">
            <v>0</v>
          </cell>
        </row>
        <row r="23">
          <cell r="B23" t="str">
            <v>王雪旭</v>
          </cell>
          <cell r="C23" t="str">
            <v>1066</v>
          </cell>
          <cell r="D23" t="str">
            <v>892.5</v>
          </cell>
          <cell r="E23" t="str">
            <v>12</v>
          </cell>
          <cell r="F23" t="str">
            <v>24.5</v>
          </cell>
          <cell r="G23" t="str">
            <v>24.5</v>
          </cell>
          <cell r="H23">
            <v>0</v>
          </cell>
        </row>
        <row r="24">
          <cell r="B24" t="str">
            <v>李冰冰</v>
          </cell>
          <cell r="C24" t="str">
            <v>1161</v>
          </cell>
          <cell r="D24" t="str">
            <v>892.5</v>
          </cell>
          <cell r="E24" t="str">
            <v>13</v>
          </cell>
          <cell r="F24" t="str">
            <v>27.5</v>
          </cell>
          <cell r="G24" t="str">
            <v>27.5</v>
          </cell>
          <cell r="H24">
            <v>0</v>
          </cell>
        </row>
        <row r="25">
          <cell r="B25" t="str">
            <v>王坤</v>
          </cell>
          <cell r="C25" t="str">
            <v>1165</v>
          </cell>
          <cell r="D25" t="str">
            <v>892.5</v>
          </cell>
          <cell r="E25" t="str">
            <v>13</v>
          </cell>
          <cell r="F25" t="str">
            <v>27.5</v>
          </cell>
          <cell r="G25" t="str">
            <v>27.5</v>
          </cell>
          <cell r="H25">
            <v>0</v>
          </cell>
        </row>
        <row r="26">
          <cell r="B26" t="str">
            <v>毛艺雅</v>
          </cell>
          <cell r="C26" t="str">
            <v>1069</v>
          </cell>
          <cell r="D26" t="str">
            <v>892.5</v>
          </cell>
          <cell r="E26" t="str">
            <v>12</v>
          </cell>
          <cell r="F26" t="str">
            <v>24.5</v>
          </cell>
          <cell r="G26" t="str">
            <v>24.5</v>
          </cell>
          <cell r="H26">
            <v>0</v>
          </cell>
        </row>
        <row r="27">
          <cell r="B27" t="str">
            <v>张佳杰</v>
          </cell>
          <cell r="C27" t="str">
            <v>1252</v>
          </cell>
          <cell r="D27" t="str">
            <v>892.5</v>
          </cell>
          <cell r="E27" t="str">
            <v>14</v>
          </cell>
          <cell r="F27" t="str">
            <v>29.5</v>
          </cell>
          <cell r="G27" t="str">
            <v>29.5</v>
          </cell>
          <cell r="H27">
            <v>0</v>
          </cell>
        </row>
        <row r="28">
          <cell r="B28" t="str">
            <v>张严月</v>
          </cell>
          <cell r="C28" t="str">
            <v>1162</v>
          </cell>
          <cell r="D28" t="str">
            <v>892.5</v>
          </cell>
          <cell r="E28" t="str">
            <v>13</v>
          </cell>
          <cell r="F28" t="str">
            <v>27.5</v>
          </cell>
          <cell r="G28" t="str">
            <v>27.5</v>
          </cell>
          <cell r="H28">
            <v>0</v>
          </cell>
        </row>
        <row r="29">
          <cell r="B29" t="str">
            <v>白雪婷</v>
          </cell>
          <cell r="C29" t="str">
            <v>1149</v>
          </cell>
          <cell r="D29" t="str">
            <v>892.5</v>
          </cell>
          <cell r="E29" t="str">
            <v>13</v>
          </cell>
          <cell r="F29" t="str">
            <v>27.5</v>
          </cell>
          <cell r="G29" t="str">
            <v>27.5</v>
          </cell>
          <cell r="H29">
            <v>0</v>
          </cell>
        </row>
        <row r="30">
          <cell r="B30" t="str">
            <v>寇心兰</v>
          </cell>
          <cell r="C30" t="str">
            <v>1065</v>
          </cell>
          <cell r="D30" t="str">
            <v>892.5</v>
          </cell>
          <cell r="E30" t="str">
            <v>12</v>
          </cell>
          <cell r="F30" t="str">
            <v>24.5</v>
          </cell>
          <cell r="G30" t="str">
            <v>24.5</v>
          </cell>
          <cell r="H30">
            <v>0</v>
          </cell>
        </row>
        <row r="31">
          <cell r="B31" t="str">
            <v>张欣慧</v>
          </cell>
          <cell r="C31" t="str">
            <v>714</v>
          </cell>
          <cell r="D31" t="str">
            <v>892.5</v>
          </cell>
          <cell r="E31" t="str">
            <v>8</v>
          </cell>
          <cell r="F31" t="str">
            <v>22.5</v>
          </cell>
          <cell r="G31" t="str">
            <v>22.5</v>
          </cell>
          <cell r="H31">
            <v>0</v>
          </cell>
        </row>
        <row r="32">
          <cell r="B32" t="str">
            <v>刘若彤</v>
          </cell>
          <cell r="C32" t="str">
            <v>1225</v>
          </cell>
          <cell r="D32" t="str">
            <v>892.5</v>
          </cell>
          <cell r="E32" t="str">
            <v>14</v>
          </cell>
          <cell r="F32" t="str">
            <v>29.5</v>
          </cell>
          <cell r="G32" t="str">
            <v>29.5</v>
          </cell>
          <cell r="H32">
            <v>0</v>
          </cell>
        </row>
        <row r="33">
          <cell r="B33" t="str">
            <v>陈婷婷</v>
          </cell>
          <cell r="C33" t="str">
            <v>1073</v>
          </cell>
          <cell r="D33" t="str">
            <v>892.5</v>
          </cell>
          <cell r="E33" t="str">
            <v>12</v>
          </cell>
          <cell r="F33" t="str">
            <v>25.5</v>
          </cell>
          <cell r="G33" t="str">
            <v>25.5</v>
          </cell>
          <cell r="H33">
            <v>0</v>
          </cell>
        </row>
        <row r="34">
          <cell r="B34" t="str">
            <v>张子慧</v>
          </cell>
          <cell r="C34" t="str">
            <v>1054</v>
          </cell>
          <cell r="D34" t="str">
            <v>892.5</v>
          </cell>
          <cell r="E34" t="str">
            <v>12</v>
          </cell>
          <cell r="F34" t="str">
            <v>24.5</v>
          </cell>
          <cell r="G34" t="str">
            <v>24.5</v>
          </cell>
          <cell r="H34">
            <v>0</v>
          </cell>
        </row>
        <row r="35">
          <cell r="B35" t="str">
            <v>齐绩</v>
          </cell>
          <cell r="C35" t="str">
            <v>1147</v>
          </cell>
          <cell r="D35" t="str">
            <v>892.5</v>
          </cell>
          <cell r="E35" t="str">
            <v>13</v>
          </cell>
          <cell r="F35" t="str">
            <v>27.5</v>
          </cell>
          <cell r="G35" t="str">
            <v>27.5</v>
          </cell>
          <cell r="H35">
            <v>0</v>
          </cell>
        </row>
        <row r="36">
          <cell r="B36" t="str">
            <v>王峥懿</v>
          </cell>
          <cell r="C36" t="str">
            <v>1414</v>
          </cell>
          <cell r="D36" t="str">
            <v>892.5</v>
          </cell>
          <cell r="E36" t="str">
            <v>16</v>
          </cell>
          <cell r="F36" t="str">
            <v>33.5</v>
          </cell>
          <cell r="G36" t="str">
            <v>33.5</v>
          </cell>
          <cell r="H36">
            <v>0</v>
          </cell>
        </row>
        <row r="37">
          <cell r="B37" t="str">
            <v>孙铭鸿</v>
          </cell>
          <cell r="C37" t="str">
            <v>1067</v>
          </cell>
          <cell r="D37" t="str">
            <v>892.5</v>
          </cell>
          <cell r="E37" t="str">
            <v>12</v>
          </cell>
          <cell r="F37" t="str">
            <v>24.5</v>
          </cell>
          <cell r="G37" t="str">
            <v>24.5</v>
          </cell>
          <cell r="H37">
            <v>0</v>
          </cell>
        </row>
        <row r="38">
          <cell r="B38" t="str">
            <v>杨睿</v>
          </cell>
          <cell r="C38" t="str">
            <v>1158</v>
          </cell>
          <cell r="D38" t="str">
            <v>892.5</v>
          </cell>
          <cell r="E38" t="str">
            <v>13</v>
          </cell>
          <cell r="F38" t="str">
            <v>27.5</v>
          </cell>
          <cell r="G38" t="str">
            <v>27.5</v>
          </cell>
          <cell r="H38">
            <v>0</v>
          </cell>
        </row>
        <row r="39">
          <cell r="B39" t="str">
            <v>张铭慧</v>
          </cell>
          <cell r="C39" t="str">
            <v>1136</v>
          </cell>
          <cell r="D39" t="str">
            <v>892.5</v>
          </cell>
          <cell r="E39" t="str">
            <v>13</v>
          </cell>
          <cell r="F39" t="str">
            <v>26.5</v>
          </cell>
          <cell r="G39" t="str">
            <v>26.5</v>
          </cell>
          <cell r="H39">
            <v>0</v>
          </cell>
        </row>
        <row r="40">
          <cell r="B40" t="str">
            <v>王思莹</v>
          </cell>
          <cell r="C40" t="str">
            <v>1056</v>
          </cell>
          <cell r="D40" t="str">
            <v>892.5</v>
          </cell>
          <cell r="E40" t="str">
            <v>12</v>
          </cell>
          <cell r="F40" t="str">
            <v>24.5</v>
          </cell>
          <cell r="G40" t="str">
            <v>24.5</v>
          </cell>
          <cell r="H40">
            <v>0</v>
          </cell>
        </row>
        <row r="41">
          <cell r="B41" t="str">
            <v>李懿薇</v>
          </cell>
          <cell r="C41" t="str">
            <v>1343</v>
          </cell>
          <cell r="D41" t="str">
            <v>892.5</v>
          </cell>
          <cell r="E41" t="str">
            <v>15</v>
          </cell>
          <cell r="F41" t="str">
            <v>35.5</v>
          </cell>
          <cell r="G41" t="str">
            <v>35.5</v>
          </cell>
          <cell r="H41">
            <v>0</v>
          </cell>
        </row>
        <row r="42">
          <cell r="B42" t="str">
            <v>孙佳琦</v>
          </cell>
          <cell r="C42" t="str">
            <v>1229</v>
          </cell>
          <cell r="D42" t="str">
            <v>892.5</v>
          </cell>
          <cell r="E42" t="str">
            <v>14</v>
          </cell>
          <cell r="F42" t="str">
            <v>36.5</v>
          </cell>
          <cell r="G42" t="str">
            <v>36.5</v>
          </cell>
          <cell r="H42">
            <v>0</v>
          </cell>
        </row>
        <row r="43">
          <cell r="B43" t="str">
            <v>李媛媛</v>
          </cell>
          <cell r="C43" t="str">
            <v>1408</v>
          </cell>
          <cell r="D43" t="str">
            <v>892.5</v>
          </cell>
          <cell r="E43" t="str">
            <v>16</v>
          </cell>
          <cell r="F43" t="str">
            <v>33</v>
          </cell>
          <cell r="G43" t="str">
            <v>33</v>
          </cell>
          <cell r="H43">
            <v>0</v>
          </cell>
        </row>
        <row r="44">
          <cell r="B44" t="str">
            <v>韩佳锐</v>
          </cell>
          <cell r="C44" t="str">
            <v>1322</v>
          </cell>
          <cell r="D44" t="str">
            <v>892.5</v>
          </cell>
          <cell r="E44" t="str">
            <v>15</v>
          </cell>
          <cell r="F44" t="str">
            <v>32.5</v>
          </cell>
          <cell r="G44" t="str">
            <v>32.5</v>
          </cell>
          <cell r="H44">
            <v>0</v>
          </cell>
        </row>
        <row r="45">
          <cell r="B45" t="str">
            <v>王新萍</v>
          </cell>
          <cell r="C45" t="str">
            <v>1136</v>
          </cell>
          <cell r="D45" t="str">
            <v>892.5</v>
          </cell>
          <cell r="E45" t="str">
            <v>13</v>
          </cell>
          <cell r="F45" t="str">
            <v>27.5</v>
          </cell>
          <cell r="G45" t="str">
            <v>27.5</v>
          </cell>
          <cell r="H45">
            <v>0</v>
          </cell>
        </row>
        <row r="46">
          <cell r="B46" t="str">
            <v>史佳霓</v>
          </cell>
          <cell r="C46" t="str">
            <v>1147</v>
          </cell>
          <cell r="D46" t="str">
            <v>892.5</v>
          </cell>
          <cell r="E46" t="str">
            <v>13</v>
          </cell>
          <cell r="F46" t="str">
            <v>27.5</v>
          </cell>
          <cell r="G46" t="str">
            <v>27.5</v>
          </cell>
          <cell r="H46">
            <v>0</v>
          </cell>
        </row>
        <row r="47">
          <cell r="B47" t="str">
            <v>刘佳慧</v>
          </cell>
          <cell r="C47" t="str">
            <v>1148</v>
          </cell>
          <cell r="D47" t="str">
            <v>892.5</v>
          </cell>
          <cell r="E47" t="str">
            <v>13</v>
          </cell>
          <cell r="F47" t="str">
            <v>27.5</v>
          </cell>
          <cell r="G47" t="str">
            <v>27.5</v>
          </cell>
          <cell r="H47">
            <v>0</v>
          </cell>
        </row>
        <row r="48">
          <cell r="B48" t="str">
            <v>侯彤婧文</v>
          </cell>
          <cell r="C48" t="str">
            <v>1057</v>
          </cell>
          <cell r="D48" t="str">
            <v>892.5</v>
          </cell>
          <cell r="E48" t="str">
            <v>12</v>
          </cell>
          <cell r="F48" t="str">
            <v>24.5</v>
          </cell>
          <cell r="G48" t="str">
            <v>24.5</v>
          </cell>
          <cell r="H48">
            <v>0</v>
          </cell>
        </row>
        <row r="49">
          <cell r="B49" t="str">
            <v>马佳琦</v>
          </cell>
          <cell r="C49" t="str">
            <v>1226</v>
          </cell>
          <cell r="D49" t="str">
            <v>892.5</v>
          </cell>
          <cell r="E49" t="str">
            <v>14</v>
          </cell>
          <cell r="F49" t="str">
            <v>30.5</v>
          </cell>
          <cell r="G49" t="str">
            <v>30.5</v>
          </cell>
          <cell r="H49">
            <v>0</v>
          </cell>
        </row>
        <row r="50">
          <cell r="B50" t="str">
            <v>黄诣婷</v>
          </cell>
          <cell r="C50" t="str">
            <v>1217</v>
          </cell>
          <cell r="D50" t="str">
            <v>892.5</v>
          </cell>
          <cell r="E50" t="str">
            <v>14</v>
          </cell>
          <cell r="F50" t="str">
            <v>28.5</v>
          </cell>
          <cell r="G50" t="str">
            <v>28.5</v>
          </cell>
          <cell r="H50">
            <v>0</v>
          </cell>
        </row>
        <row r="51">
          <cell r="B51" t="str">
            <v>孙瑜</v>
          </cell>
          <cell r="C51" t="str">
            <v>1120</v>
          </cell>
          <cell r="D51" t="str">
            <v>892.5</v>
          </cell>
          <cell r="E51" t="str">
            <v>13</v>
          </cell>
          <cell r="F51" t="str">
            <v>30.5</v>
          </cell>
          <cell r="G51" t="str">
            <v>30.5</v>
          </cell>
          <cell r="H51">
            <v>0</v>
          </cell>
        </row>
        <row r="52">
          <cell r="B52" t="str">
            <v>常敏敏</v>
          </cell>
          <cell r="C52" t="str">
            <v>1305</v>
          </cell>
          <cell r="D52" t="str">
            <v>892.5</v>
          </cell>
          <cell r="E52" t="str">
            <v>15</v>
          </cell>
          <cell r="F52" t="str">
            <v>31.5</v>
          </cell>
          <cell r="G52" t="str">
            <v>31.5</v>
          </cell>
          <cell r="H52">
            <v>0</v>
          </cell>
        </row>
        <row r="53">
          <cell r="B53" t="str">
            <v>郑雨彤</v>
          </cell>
          <cell r="C53" t="str">
            <v>971</v>
          </cell>
          <cell r="D53" t="str">
            <v>892.5</v>
          </cell>
          <cell r="E53" t="str">
            <v>11</v>
          </cell>
          <cell r="F53" t="str">
            <v>22.5</v>
          </cell>
          <cell r="G53" t="str">
            <v>22.5</v>
          </cell>
          <cell r="H53">
            <v>0</v>
          </cell>
        </row>
        <row r="54">
          <cell r="B54" t="str">
            <v>蒋丰翌</v>
          </cell>
          <cell r="C54" t="str">
            <v>968</v>
          </cell>
          <cell r="D54" t="str">
            <v>892.5</v>
          </cell>
          <cell r="E54" t="str">
            <v>11</v>
          </cell>
          <cell r="F54" t="str">
            <v>22.5</v>
          </cell>
          <cell r="G54" t="str">
            <v>22.5</v>
          </cell>
          <cell r="H54">
            <v>0</v>
          </cell>
        </row>
        <row r="55">
          <cell r="B55" t="str">
            <v>霍安琪</v>
          </cell>
          <cell r="C55" t="str">
            <v>1136</v>
          </cell>
          <cell r="D55" t="str">
            <v>892.5</v>
          </cell>
          <cell r="E55" t="str">
            <v>13</v>
          </cell>
          <cell r="F55" t="str">
            <v>27.5</v>
          </cell>
          <cell r="G55" t="str">
            <v>27.5</v>
          </cell>
          <cell r="H55">
            <v>0</v>
          </cell>
        </row>
        <row r="56">
          <cell r="B56" t="str">
            <v>孙文博</v>
          </cell>
          <cell r="C56" t="str">
            <v>1219</v>
          </cell>
          <cell r="D56" t="str">
            <v>892.5</v>
          </cell>
          <cell r="E56" t="str">
            <v>14</v>
          </cell>
          <cell r="F56" t="str">
            <v>30.5</v>
          </cell>
          <cell r="G56" t="str">
            <v>30.5</v>
          </cell>
          <cell r="H56">
            <v>0</v>
          </cell>
        </row>
        <row r="57">
          <cell r="B57" t="str">
            <v>林建奇</v>
          </cell>
          <cell r="C57" t="str">
            <v>1373</v>
          </cell>
          <cell r="D57" t="str">
            <v>892.5</v>
          </cell>
          <cell r="E57" t="str">
            <v>16</v>
          </cell>
          <cell r="F57" t="str">
            <v>32</v>
          </cell>
          <cell r="G57" t="str">
            <v>32</v>
          </cell>
          <cell r="H57">
            <v>0</v>
          </cell>
        </row>
        <row r="58">
          <cell r="B58" t="str">
            <v>张浩然</v>
          </cell>
          <cell r="C58" t="str">
            <v>1293</v>
          </cell>
          <cell r="D58" t="str">
            <v>892.5</v>
          </cell>
          <cell r="E58" t="str">
            <v>15</v>
          </cell>
          <cell r="F58" t="str">
            <v>31.5</v>
          </cell>
          <cell r="G58" t="str">
            <v>31.5</v>
          </cell>
          <cell r="H58">
            <v>0</v>
          </cell>
        </row>
        <row r="59">
          <cell r="B59" t="str">
            <v>李茂</v>
          </cell>
          <cell r="C59" t="str">
            <v>1294</v>
          </cell>
          <cell r="D59" t="str">
            <v>892.5</v>
          </cell>
          <cell r="E59" t="str">
            <v>15</v>
          </cell>
          <cell r="F59" t="str">
            <v>31.5</v>
          </cell>
          <cell r="G59" t="str">
            <v>31.5</v>
          </cell>
          <cell r="H59">
            <v>0</v>
          </cell>
        </row>
        <row r="60">
          <cell r="B60" t="str">
            <v>张馨方</v>
          </cell>
          <cell r="C60" t="str">
            <v>1118</v>
          </cell>
          <cell r="D60" t="str">
            <v>892.5</v>
          </cell>
          <cell r="E60" t="str">
            <v>13</v>
          </cell>
          <cell r="F60" t="str">
            <v>25.5</v>
          </cell>
          <cell r="G60" t="str">
            <v>25.5</v>
          </cell>
          <cell r="H60">
            <v>0</v>
          </cell>
        </row>
        <row r="61">
          <cell r="B61" t="str">
            <v>张思楠</v>
          </cell>
          <cell r="C61" t="str">
            <v>1032</v>
          </cell>
          <cell r="D61" t="str">
            <v>892.5</v>
          </cell>
          <cell r="E61" t="str">
            <v>12</v>
          </cell>
          <cell r="F61" t="str">
            <v>24.5</v>
          </cell>
          <cell r="G61" t="str">
            <v>24.5</v>
          </cell>
          <cell r="H61">
            <v>0</v>
          </cell>
        </row>
        <row r="62">
          <cell r="B62" t="str">
            <v>陈馨园</v>
          </cell>
          <cell r="C62" t="str">
            <v>1112</v>
          </cell>
          <cell r="D62" t="str">
            <v>892.5</v>
          </cell>
          <cell r="E62" t="str">
            <v>13</v>
          </cell>
          <cell r="F62" t="str">
            <v>27.5</v>
          </cell>
          <cell r="G62" t="str">
            <v>27.5</v>
          </cell>
          <cell r="H62">
            <v>0</v>
          </cell>
        </row>
        <row r="63">
          <cell r="B63" t="str">
            <v>施懿航</v>
          </cell>
          <cell r="C63" t="str">
            <v>1231</v>
          </cell>
          <cell r="D63" t="str">
            <v>892.5</v>
          </cell>
          <cell r="E63" t="str">
            <v>14</v>
          </cell>
          <cell r="F63" t="str">
            <v>29.5</v>
          </cell>
          <cell r="G63" t="str">
            <v>29.5</v>
          </cell>
          <cell r="H63">
            <v>0</v>
          </cell>
        </row>
        <row r="64">
          <cell r="B64" t="str">
            <v>孙瑜鑫</v>
          </cell>
          <cell r="C64" t="str">
            <v>1040</v>
          </cell>
          <cell r="D64" t="str">
            <v>892.5</v>
          </cell>
          <cell r="E64" t="str">
            <v>12</v>
          </cell>
          <cell r="F64" t="str">
            <v>31.5</v>
          </cell>
          <cell r="G64" t="str">
            <v>31.5</v>
          </cell>
          <cell r="H64">
            <v>0</v>
          </cell>
        </row>
        <row r="65">
          <cell r="B65" t="str">
            <v>初雯博</v>
          </cell>
          <cell r="C65" t="str">
            <v>972</v>
          </cell>
          <cell r="D65" t="str">
            <v>892.5</v>
          </cell>
          <cell r="E65" t="str">
            <v>11</v>
          </cell>
          <cell r="F65" t="str">
            <v>22.5</v>
          </cell>
          <cell r="G65" t="str">
            <v>22.5</v>
          </cell>
          <cell r="H65">
            <v>0</v>
          </cell>
        </row>
        <row r="66">
          <cell r="B66" t="str">
            <v>卢梓倩</v>
          </cell>
          <cell r="C66" t="str">
            <v>1120</v>
          </cell>
          <cell r="D66" t="str">
            <v>892.5</v>
          </cell>
          <cell r="E66" t="str">
            <v>13</v>
          </cell>
          <cell r="F66" t="str">
            <v>27.5</v>
          </cell>
          <cell r="G66" t="str">
            <v>27.5</v>
          </cell>
          <cell r="H66">
            <v>0</v>
          </cell>
        </row>
        <row r="67">
          <cell r="B67" t="str">
            <v>张楠</v>
          </cell>
          <cell r="C67" t="str">
            <v>1127</v>
          </cell>
          <cell r="D67" t="str">
            <v>892.5</v>
          </cell>
          <cell r="E67" t="str">
            <v>13</v>
          </cell>
          <cell r="F67" t="str">
            <v>27.5</v>
          </cell>
          <cell r="G67" t="str">
            <v>27.5</v>
          </cell>
          <cell r="H67">
            <v>0</v>
          </cell>
        </row>
        <row r="68">
          <cell r="B68" t="str">
            <v>孙玮阳</v>
          </cell>
          <cell r="C68" t="str">
            <v>1259</v>
          </cell>
          <cell r="D68" t="str">
            <v>892.5</v>
          </cell>
          <cell r="E68" t="str">
            <v>15</v>
          </cell>
          <cell r="F68" t="str">
            <v>31.5</v>
          </cell>
          <cell r="G68" t="str">
            <v>31.5</v>
          </cell>
          <cell r="H68">
            <v>0</v>
          </cell>
        </row>
        <row r="69">
          <cell r="B69" t="str">
            <v>王瑞彤</v>
          </cell>
          <cell r="C69" t="str">
            <v>1016</v>
          </cell>
          <cell r="D69" t="str">
            <v>892.5</v>
          </cell>
          <cell r="E69" t="str">
            <v>12</v>
          </cell>
          <cell r="F69" t="str">
            <v>24.5</v>
          </cell>
          <cell r="G69" t="str">
            <v>24.5</v>
          </cell>
          <cell r="H69">
            <v>0</v>
          </cell>
        </row>
        <row r="70">
          <cell r="B70" t="str">
            <v>窦珊</v>
          </cell>
          <cell r="C70" t="str">
            <v>1033</v>
          </cell>
          <cell r="D70" t="str">
            <v>892.5</v>
          </cell>
          <cell r="E70" t="str">
            <v>12</v>
          </cell>
          <cell r="F70" t="str">
            <v>24.5</v>
          </cell>
          <cell r="G70" t="str">
            <v>24.5</v>
          </cell>
          <cell r="H70">
            <v>0</v>
          </cell>
        </row>
        <row r="71">
          <cell r="B71" t="str">
            <v>朱睿</v>
          </cell>
          <cell r="C71" t="str">
            <v>1179</v>
          </cell>
          <cell r="D71" t="str">
            <v>892.5</v>
          </cell>
          <cell r="E71" t="str">
            <v>14</v>
          </cell>
          <cell r="F71" t="str">
            <v>29.5</v>
          </cell>
          <cell r="G71" t="str">
            <v>29.5</v>
          </cell>
          <cell r="H71">
            <v>0</v>
          </cell>
        </row>
        <row r="72">
          <cell r="B72" t="str">
            <v>史美娇</v>
          </cell>
          <cell r="C72" t="str">
            <v>1203</v>
          </cell>
          <cell r="D72" t="str">
            <v>892.5</v>
          </cell>
          <cell r="E72" t="str">
            <v>14</v>
          </cell>
          <cell r="F72" t="str">
            <v>33.5</v>
          </cell>
          <cell r="G72" t="str">
            <v>33.5</v>
          </cell>
          <cell r="H72">
            <v>0</v>
          </cell>
        </row>
        <row r="73">
          <cell r="B73" t="str">
            <v>张思雨</v>
          </cell>
          <cell r="C73" t="str">
            <v>1047</v>
          </cell>
          <cell r="D73" t="str">
            <v>892.5</v>
          </cell>
          <cell r="E73" t="str">
            <v>12</v>
          </cell>
          <cell r="F73" t="str">
            <v>24.5</v>
          </cell>
          <cell r="G73" t="str">
            <v>24.5</v>
          </cell>
          <cell r="H73">
            <v>0</v>
          </cell>
        </row>
        <row r="74">
          <cell r="B74" t="str">
            <v>王阳</v>
          </cell>
          <cell r="C74" t="str">
            <v>1114</v>
          </cell>
          <cell r="D74" t="str">
            <v>892.5</v>
          </cell>
          <cell r="E74" t="str">
            <v>13</v>
          </cell>
          <cell r="F74" t="str">
            <v>27.5</v>
          </cell>
          <cell r="G74" t="str">
            <v>27.5</v>
          </cell>
          <cell r="H74">
            <v>0</v>
          </cell>
        </row>
        <row r="75">
          <cell r="B75" t="str">
            <v>石涵</v>
          </cell>
          <cell r="C75" t="str">
            <v>1068</v>
          </cell>
          <cell r="D75" t="str">
            <v>892.5</v>
          </cell>
          <cell r="E75" t="str">
            <v>13</v>
          </cell>
          <cell r="F75" t="str">
            <v>26.5</v>
          </cell>
          <cell r="G75" t="str">
            <v>26.5</v>
          </cell>
          <cell r="H75">
            <v>0</v>
          </cell>
        </row>
        <row r="76">
          <cell r="B76" t="str">
            <v>曲爽</v>
          </cell>
          <cell r="C76" t="str">
            <v>1295</v>
          </cell>
          <cell r="D76" t="str">
            <v>892.5</v>
          </cell>
          <cell r="E76" t="str">
            <v>15</v>
          </cell>
          <cell r="F76" t="str">
            <v>31.5</v>
          </cell>
          <cell r="G76" t="str">
            <v>31.5</v>
          </cell>
          <cell r="H76">
            <v>0</v>
          </cell>
        </row>
        <row r="77">
          <cell r="B77" t="str">
            <v>孟祥然</v>
          </cell>
          <cell r="C77" t="str">
            <v>1052</v>
          </cell>
          <cell r="D77" t="str">
            <v>892.5</v>
          </cell>
          <cell r="E77" t="str">
            <v>12</v>
          </cell>
          <cell r="F77" t="str">
            <v>24.5</v>
          </cell>
          <cell r="G77" t="str">
            <v>24.5</v>
          </cell>
          <cell r="H77">
            <v>0</v>
          </cell>
        </row>
        <row r="78">
          <cell r="B78" t="str">
            <v>廉佳鑫</v>
          </cell>
          <cell r="C78" t="str">
            <v>1031</v>
          </cell>
          <cell r="D78" t="str">
            <v>892.5</v>
          </cell>
          <cell r="E78" t="str">
            <v>12</v>
          </cell>
          <cell r="F78" t="str">
            <v>23.5</v>
          </cell>
          <cell r="G78" t="str">
            <v>23.5</v>
          </cell>
          <cell r="H78">
            <v>0</v>
          </cell>
        </row>
        <row r="79">
          <cell r="B79" t="str">
            <v>翟爽</v>
          </cell>
          <cell r="C79" t="str">
            <v>1012</v>
          </cell>
          <cell r="D79" t="str">
            <v>892.5</v>
          </cell>
          <cell r="E79" t="str">
            <v>12</v>
          </cell>
          <cell r="F79" t="str">
            <v>24.5</v>
          </cell>
          <cell r="G79" t="str">
            <v>24.5</v>
          </cell>
          <cell r="H79">
            <v>0</v>
          </cell>
        </row>
        <row r="80">
          <cell r="B80" t="str">
            <v>王佳欣</v>
          </cell>
          <cell r="C80" t="str">
            <v>1128</v>
          </cell>
          <cell r="D80" t="str">
            <v>892.5</v>
          </cell>
          <cell r="E80" t="str">
            <v>13</v>
          </cell>
          <cell r="F80" t="str">
            <v>26.5</v>
          </cell>
          <cell r="G80" t="str">
            <v>26.5</v>
          </cell>
          <cell r="H80">
            <v>0</v>
          </cell>
        </row>
        <row r="81">
          <cell r="B81" t="str">
            <v>董书彤</v>
          </cell>
          <cell r="C81" t="str">
            <v>1095</v>
          </cell>
          <cell r="D81" t="str">
            <v>892.5</v>
          </cell>
          <cell r="E81" t="str">
            <v>13</v>
          </cell>
          <cell r="F81" t="str">
            <v>26.5</v>
          </cell>
          <cell r="G81" t="str">
            <v>24.5</v>
          </cell>
          <cell r="H81">
            <v>2</v>
          </cell>
        </row>
        <row r="82">
          <cell r="B82" t="str">
            <v>毕雯博</v>
          </cell>
          <cell r="C82" t="str">
            <v>1275</v>
          </cell>
          <cell r="D82" t="str">
            <v>892.5</v>
          </cell>
          <cell r="E82" t="str">
            <v>15</v>
          </cell>
          <cell r="F82" t="str">
            <v>31.5</v>
          </cell>
          <cell r="G82" t="str">
            <v>31.5</v>
          </cell>
          <cell r="H82">
            <v>0</v>
          </cell>
        </row>
        <row r="83">
          <cell r="B83" t="str">
            <v>侯嘉怡</v>
          </cell>
          <cell r="C83" t="str">
            <v>1010</v>
          </cell>
          <cell r="D83" t="str">
            <v>892.5</v>
          </cell>
          <cell r="E83" t="str">
            <v>12</v>
          </cell>
          <cell r="F83" t="str">
            <v>24.5</v>
          </cell>
          <cell r="G83" t="str">
            <v>24.5</v>
          </cell>
          <cell r="H83">
            <v>0</v>
          </cell>
        </row>
        <row r="84">
          <cell r="B84" t="str">
            <v>王彦茹</v>
          </cell>
          <cell r="C84" t="str">
            <v>1018</v>
          </cell>
          <cell r="D84" t="str">
            <v>892.5</v>
          </cell>
          <cell r="E84" t="str">
            <v>12</v>
          </cell>
          <cell r="F84" t="str">
            <v>24.5</v>
          </cell>
          <cell r="G84" t="str">
            <v>24.5</v>
          </cell>
          <cell r="H84">
            <v>0</v>
          </cell>
        </row>
        <row r="85">
          <cell r="B85" t="str">
            <v>张慧敏</v>
          </cell>
          <cell r="C85" t="str">
            <v>1269</v>
          </cell>
          <cell r="D85" t="str">
            <v>892.5</v>
          </cell>
          <cell r="E85" t="str">
            <v>15</v>
          </cell>
          <cell r="F85" t="str">
            <v>31.5</v>
          </cell>
          <cell r="G85" t="str">
            <v>31.5</v>
          </cell>
          <cell r="H85">
            <v>0</v>
          </cell>
        </row>
        <row r="86">
          <cell r="B86" t="str">
            <v>孙晨熙</v>
          </cell>
          <cell r="C86" t="str">
            <v>1191</v>
          </cell>
          <cell r="D86" t="str">
            <v>892.5</v>
          </cell>
          <cell r="E86" t="str">
            <v>14</v>
          </cell>
          <cell r="F86" t="str">
            <v>31.5</v>
          </cell>
          <cell r="G86" t="str">
            <v>27.5</v>
          </cell>
          <cell r="H86">
            <v>4</v>
          </cell>
        </row>
        <row r="87">
          <cell r="B87" t="str">
            <v>闫亭萱</v>
          </cell>
          <cell r="C87" t="str">
            <v>1113</v>
          </cell>
          <cell r="D87" t="str">
            <v>892.5</v>
          </cell>
          <cell r="E87" t="str">
            <v>13</v>
          </cell>
          <cell r="F87" t="str">
            <v>30.5</v>
          </cell>
          <cell r="G87" t="str">
            <v>30.5</v>
          </cell>
          <cell r="H87">
            <v>0</v>
          </cell>
        </row>
        <row r="88">
          <cell r="B88" t="str">
            <v>刘诗媛</v>
          </cell>
          <cell r="C88" t="str">
            <v>1199</v>
          </cell>
          <cell r="D88" t="str">
            <v>892.5</v>
          </cell>
          <cell r="E88" t="str">
            <v>14</v>
          </cell>
          <cell r="F88" t="str">
            <v>29.5</v>
          </cell>
          <cell r="G88" t="str">
            <v>29.5</v>
          </cell>
          <cell r="H88">
            <v>0</v>
          </cell>
        </row>
        <row r="89">
          <cell r="B89" t="str">
            <v>舒依凡</v>
          </cell>
          <cell r="C89" t="str">
            <v>1114</v>
          </cell>
          <cell r="D89" t="str">
            <v>892.5</v>
          </cell>
          <cell r="E89" t="str">
            <v>13</v>
          </cell>
          <cell r="F89" t="str">
            <v>26.5</v>
          </cell>
          <cell r="G89" t="str">
            <v>26.5</v>
          </cell>
          <cell r="H89">
            <v>0</v>
          </cell>
        </row>
        <row r="90">
          <cell r="B90" t="str">
            <v>赵心睿</v>
          </cell>
          <cell r="C90" t="str">
            <v>1145</v>
          </cell>
          <cell r="D90" t="str">
            <v>892.5</v>
          </cell>
          <cell r="E90" t="str">
            <v>14</v>
          </cell>
          <cell r="F90" t="str">
            <v>29.5</v>
          </cell>
          <cell r="G90" t="str">
            <v>29.5</v>
          </cell>
          <cell r="H90">
            <v>0</v>
          </cell>
        </row>
        <row r="91">
          <cell r="B91" t="str">
            <v>高潤辉</v>
          </cell>
          <cell r="C91" t="str">
            <v>1181</v>
          </cell>
          <cell r="D91" t="str">
            <v>892.5</v>
          </cell>
          <cell r="E91" t="str">
            <v>14</v>
          </cell>
          <cell r="F91" t="str">
            <v>29.5</v>
          </cell>
          <cell r="G91" t="str">
            <v>29.5</v>
          </cell>
          <cell r="H91">
            <v>0</v>
          </cell>
        </row>
        <row r="92">
          <cell r="B92" t="str">
            <v>张立萍</v>
          </cell>
          <cell r="C92" t="str">
            <v>1100</v>
          </cell>
          <cell r="D92" t="str">
            <v>892.5</v>
          </cell>
          <cell r="E92" t="str">
            <v>13</v>
          </cell>
          <cell r="F92" t="str">
            <v>28.5</v>
          </cell>
          <cell r="G92" t="str">
            <v>24.5</v>
          </cell>
          <cell r="H92">
            <v>4</v>
          </cell>
        </row>
        <row r="93">
          <cell r="B93" t="str">
            <v>来佳妮</v>
          </cell>
          <cell r="C93" t="str">
            <v>1173</v>
          </cell>
          <cell r="D93" t="str">
            <v>892.5</v>
          </cell>
          <cell r="E93" t="str">
            <v>14</v>
          </cell>
          <cell r="F93" t="str">
            <v>29.5</v>
          </cell>
          <cell r="G93" t="str">
            <v>29.5</v>
          </cell>
          <cell r="H93">
            <v>0</v>
          </cell>
        </row>
        <row r="94">
          <cell r="B94" t="str">
            <v>范鑫慧</v>
          </cell>
          <cell r="C94" t="str">
            <v>1014</v>
          </cell>
          <cell r="D94" t="str">
            <v>892.5</v>
          </cell>
          <cell r="E94" t="str">
            <v>12</v>
          </cell>
          <cell r="F94" t="str">
            <v>24.5</v>
          </cell>
          <cell r="G94" t="str">
            <v>24.5</v>
          </cell>
          <cell r="H94">
            <v>0</v>
          </cell>
        </row>
        <row r="95">
          <cell r="B95" t="str">
            <v>张俸瑞</v>
          </cell>
          <cell r="C95" t="str">
            <v>1117</v>
          </cell>
          <cell r="D95" t="str">
            <v>892.5</v>
          </cell>
          <cell r="E95" t="str">
            <v>13</v>
          </cell>
          <cell r="F95" t="str">
            <v>30.5</v>
          </cell>
          <cell r="G95" t="str">
            <v>30.5</v>
          </cell>
          <cell r="H95">
            <v>0</v>
          </cell>
        </row>
        <row r="96">
          <cell r="B96" t="str">
            <v>王庆轩</v>
          </cell>
          <cell r="C96" t="str">
            <v>1184</v>
          </cell>
          <cell r="D96" t="str">
            <v>892.5</v>
          </cell>
          <cell r="E96" t="str">
            <v>14</v>
          </cell>
          <cell r="F96" t="str">
            <v>27.5</v>
          </cell>
          <cell r="G96" t="str">
            <v>27.5</v>
          </cell>
          <cell r="H96">
            <v>0</v>
          </cell>
        </row>
        <row r="97">
          <cell r="B97" t="str">
            <v>侯霁函</v>
          </cell>
          <cell r="C97" t="str">
            <v>1155</v>
          </cell>
          <cell r="D97" t="str">
            <v>892.5</v>
          </cell>
          <cell r="E97" t="str">
            <v>14</v>
          </cell>
          <cell r="F97" t="str">
            <v>29.5</v>
          </cell>
          <cell r="G97" t="str">
            <v>27.5</v>
          </cell>
          <cell r="H97">
            <v>2</v>
          </cell>
        </row>
        <row r="98">
          <cell r="B98" t="str">
            <v>李卓</v>
          </cell>
          <cell r="C98" t="str">
            <v>1583</v>
          </cell>
          <cell r="D98" t="str">
            <v>892.5</v>
          </cell>
          <cell r="E98" t="str">
            <v>19</v>
          </cell>
          <cell r="F98" t="str">
            <v>42.5</v>
          </cell>
          <cell r="G98" t="str">
            <v>42.5</v>
          </cell>
          <cell r="H98">
            <v>0</v>
          </cell>
        </row>
        <row r="99">
          <cell r="B99" t="str">
            <v>隋勃然</v>
          </cell>
          <cell r="C99" t="str">
            <v>1121</v>
          </cell>
          <cell r="D99" t="str">
            <v>892.5</v>
          </cell>
          <cell r="E99" t="str">
            <v>13</v>
          </cell>
          <cell r="F99" t="str">
            <v>26.5</v>
          </cell>
          <cell r="G99" t="str">
            <v>26.5</v>
          </cell>
          <cell r="H99">
            <v>0</v>
          </cell>
        </row>
        <row r="100">
          <cell r="B100" t="str">
            <v>张书潭</v>
          </cell>
          <cell r="C100" t="str">
            <v>926</v>
          </cell>
          <cell r="D100" t="str">
            <v>892.5</v>
          </cell>
          <cell r="E100" t="str">
            <v>11</v>
          </cell>
          <cell r="F100" t="str">
            <v>21.5</v>
          </cell>
          <cell r="G100" t="str">
            <v>21.5</v>
          </cell>
          <cell r="H100">
            <v>0</v>
          </cell>
        </row>
        <row r="101">
          <cell r="B101" t="str">
            <v>赵阳</v>
          </cell>
          <cell r="C101" t="str">
            <v>1514</v>
          </cell>
          <cell r="D101" t="str">
            <v>892.5</v>
          </cell>
          <cell r="E101" t="str">
            <v>18</v>
          </cell>
          <cell r="F101" t="str">
            <v>44.5</v>
          </cell>
          <cell r="G101" t="str">
            <v>40.5</v>
          </cell>
          <cell r="H101">
            <v>4</v>
          </cell>
        </row>
        <row r="102">
          <cell r="B102" t="str">
            <v>郝任选</v>
          </cell>
          <cell r="C102" t="str">
            <v>1261</v>
          </cell>
          <cell r="D102" t="str">
            <v>892.5</v>
          </cell>
          <cell r="E102" t="str">
            <v>15</v>
          </cell>
          <cell r="F102" t="str">
            <v>34.5</v>
          </cell>
          <cell r="G102" t="str">
            <v>34.5</v>
          </cell>
          <cell r="H102">
            <v>0</v>
          </cell>
        </row>
        <row r="103">
          <cell r="B103" t="str">
            <v>王耀</v>
          </cell>
          <cell r="C103" t="str">
            <v>1163</v>
          </cell>
          <cell r="D103" t="str">
            <v>892.5</v>
          </cell>
          <cell r="E103" t="str">
            <v>14</v>
          </cell>
          <cell r="F103" t="str">
            <v>29.5</v>
          </cell>
          <cell r="G103" t="str">
            <v>27.5</v>
          </cell>
          <cell r="H103">
            <v>2</v>
          </cell>
        </row>
        <row r="104">
          <cell r="B104" t="str">
            <v>付甜田</v>
          </cell>
          <cell r="C104" t="str">
            <v>940</v>
          </cell>
          <cell r="D104" t="str">
            <v>892.5</v>
          </cell>
          <cell r="E104" t="str">
            <v>11</v>
          </cell>
          <cell r="F104" t="str">
            <v>21.5</v>
          </cell>
          <cell r="G104" t="str">
            <v>21.5</v>
          </cell>
          <cell r="H104">
            <v>0</v>
          </cell>
        </row>
        <row r="105">
          <cell r="B105" t="str">
            <v>谢竹青</v>
          </cell>
          <cell r="C105" t="str">
            <v>1252</v>
          </cell>
          <cell r="D105" t="str">
            <v>892.5</v>
          </cell>
          <cell r="E105" t="str">
            <v>15</v>
          </cell>
          <cell r="F105" t="str">
            <v>37.5</v>
          </cell>
          <cell r="G105" t="str">
            <v>37.5</v>
          </cell>
          <cell r="H105">
            <v>0</v>
          </cell>
        </row>
        <row r="106">
          <cell r="B106" t="str">
            <v>刘艺</v>
          </cell>
          <cell r="C106" t="str">
            <v>1092</v>
          </cell>
          <cell r="D106" t="str">
            <v>892.5</v>
          </cell>
          <cell r="E106" t="str">
            <v>13</v>
          </cell>
          <cell r="F106" t="str">
            <v>29.5</v>
          </cell>
          <cell r="G106" t="str">
            <v>25.5</v>
          </cell>
          <cell r="H106">
            <v>4</v>
          </cell>
        </row>
        <row r="107">
          <cell r="B107" t="str">
            <v>赵奕宁</v>
          </cell>
          <cell r="C107" t="str">
            <v>1126</v>
          </cell>
          <cell r="D107" t="str">
            <v>892.5</v>
          </cell>
          <cell r="E107" t="str">
            <v>14</v>
          </cell>
          <cell r="F107" t="str">
            <v>28.5</v>
          </cell>
          <cell r="G107" t="str">
            <v>28.5</v>
          </cell>
          <cell r="H107">
            <v>0</v>
          </cell>
        </row>
        <row r="108">
          <cell r="B108" t="str">
            <v>王卓</v>
          </cell>
          <cell r="C108" t="str">
            <v>1087</v>
          </cell>
          <cell r="D108" t="str">
            <v>892.5</v>
          </cell>
          <cell r="E108" t="str">
            <v>13</v>
          </cell>
          <cell r="F108" t="str">
            <v>26.5</v>
          </cell>
          <cell r="G108" t="str">
            <v>26.5</v>
          </cell>
          <cell r="H108">
            <v>0</v>
          </cell>
        </row>
        <row r="109">
          <cell r="B109" t="str">
            <v>殷悦淇</v>
          </cell>
          <cell r="C109" t="str">
            <v>993</v>
          </cell>
          <cell r="D109" t="str">
            <v>892.5</v>
          </cell>
          <cell r="E109" t="str">
            <v>12</v>
          </cell>
          <cell r="F109" t="str">
            <v>24.5</v>
          </cell>
          <cell r="G109" t="str">
            <v>24.5</v>
          </cell>
          <cell r="H109">
            <v>0</v>
          </cell>
        </row>
        <row r="110">
          <cell r="B110" t="str">
            <v>尹梓萌</v>
          </cell>
          <cell r="C110" t="str">
            <v>1090</v>
          </cell>
          <cell r="D110" t="str">
            <v>892.5</v>
          </cell>
          <cell r="E110" t="str">
            <v>13</v>
          </cell>
          <cell r="F110" t="str">
            <v>25.5</v>
          </cell>
          <cell r="G110" t="str">
            <v>25.5</v>
          </cell>
          <cell r="H110">
            <v>0</v>
          </cell>
        </row>
        <row r="111">
          <cell r="B111" t="str">
            <v>韩佳烨</v>
          </cell>
          <cell r="C111" t="str">
            <v>1018</v>
          </cell>
          <cell r="D111" t="str">
            <v>892.5</v>
          </cell>
          <cell r="E111" t="str">
            <v>12</v>
          </cell>
          <cell r="F111" t="str">
            <v>27.5</v>
          </cell>
          <cell r="G111" t="str">
            <v>21.5</v>
          </cell>
          <cell r="H111">
            <v>6</v>
          </cell>
        </row>
        <row r="112">
          <cell r="B112" t="str">
            <v>吕嘉益</v>
          </cell>
          <cell r="C112" t="str">
            <v>1190</v>
          </cell>
          <cell r="D112" t="str">
            <v>892.5</v>
          </cell>
          <cell r="E112" t="str">
            <v>14</v>
          </cell>
          <cell r="F112" t="str">
            <v>31.5</v>
          </cell>
          <cell r="G112" t="str">
            <v>27.5</v>
          </cell>
          <cell r="H112">
            <v>4</v>
          </cell>
        </row>
        <row r="113">
          <cell r="B113" t="str">
            <v>景佳莹</v>
          </cell>
          <cell r="C113" t="str">
            <v>1353</v>
          </cell>
          <cell r="D113" t="str">
            <v>892.5</v>
          </cell>
          <cell r="E113" t="str">
            <v>16</v>
          </cell>
          <cell r="F113" t="str">
            <v>37.5</v>
          </cell>
          <cell r="G113" t="str">
            <v>31.5</v>
          </cell>
          <cell r="H113">
            <v>6</v>
          </cell>
        </row>
        <row r="114">
          <cell r="B114" t="str">
            <v>潘施雨</v>
          </cell>
          <cell r="C114" t="str">
            <v>1009</v>
          </cell>
          <cell r="D114" t="str">
            <v>892.5</v>
          </cell>
          <cell r="E114" t="str">
            <v>12</v>
          </cell>
          <cell r="F114" t="str">
            <v>27.5</v>
          </cell>
          <cell r="G114" t="str">
            <v>21.5</v>
          </cell>
          <cell r="H114">
            <v>6</v>
          </cell>
        </row>
        <row r="115">
          <cell r="B115" t="str">
            <v>贾丰宁</v>
          </cell>
          <cell r="C115" t="str">
            <v>1232</v>
          </cell>
          <cell r="D115" t="str">
            <v>892.5</v>
          </cell>
          <cell r="E115" t="str">
            <v>15</v>
          </cell>
          <cell r="F115" t="str">
            <v>32.5</v>
          </cell>
          <cell r="G115" t="str">
            <v>28.5</v>
          </cell>
          <cell r="H115">
            <v>4</v>
          </cell>
        </row>
        <row r="116">
          <cell r="B116" t="str">
            <v>张馨丹</v>
          </cell>
          <cell r="C116" t="str">
            <v>1147</v>
          </cell>
          <cell r="D116" t="str">
            <v>892.5</v>
          </cell>
          <cell r="E116" t="str">
            <v>14</v>
          </cell>
          <cell r="F116" t="str">
            <v>31.5</v>
          </cell>
          <cell r="G116" t="str">
            <v>27.5</v>
          </cell>
          <cell r="H116">
            <v>4</v>
          </cell>
        </row>
        <row r="117">
          <cell r="B117" t="str">
            <v>孙雯</v>
          </cell>
          <cell r="C117" t="str">
            <v>1094</v>
          </cell>
          <cell r="D117" t="str">
            <v>892.5</v>
          </cell>
          <cell r="E117" t="str">
            <v>13</v>
          </cell>
          <cell r="F117" t="str">
            <v>30.5</v>
          </cell>
          <cell r="G117" t="str">
            <v>30.5</v>
          </cell>
          <cell r="H117">
            <v>0</v>
          </cell>
        </row>
        <row r="118">
          <cell r="B118" t="str">
            <v>黄晨舒</v>
          </cell>
          <cell r="C118" t="str">
            <v>1004</v>
          </cell>
          <cell r="D118" t="str">
            <v>892.5</v>
          </cell>
          <cell r="E118" t="str">
            <v>12</v>
          </cell>
          <cell r="F118" t="str">
            <v>23.5</v>
          </cell>
          <cell r="G118" t="str">
            <v>23.5</v>
          </cell>
          <cell r="H118">
            <v>0</v>
          </cell>
        </row>
        <row r="119">
          <cell r="B119" t="str">
            <v>李煜</v>
          </cell>
          <cell r="C119" t="str">
            <v>1073</v>
          </cell>
          <cell r="D119" t="str">
            <v>892.5</v>
          </cell>
          <cell r="E119" t="str">
            <v>13</v>
          </cell>
          <cell r="F119" t="str">
            <v>28.5</v>
          </cell>
          <cell r="G119" t="str">
            <v>24.5</v>
          </cell>
          <cell r="H119">
            <v>4</v>
          </cell>
        </row>
        <row r="120">
          <cell r="B120" t="str">
            <v>魏文慧</v>
          </cell>
          <cell r="C120" t="str">
            <v>1144</v>
          </cell>
          <cell r="D120" t="str">
            <v>892.5</v>
          </cell>
          <cell r="E120" t="str">
            <v>14</v>
          </cell>
          <cell r="F120" t="str">
            <v>39.5</v>
          </cell>
          <cell r="G120" t="str">
            <v>35.5</v>
          </cell>
          <cell r="H120">
            <v>4</v>
          </cell>
        </row>
        <row r="121">
          <cell r="B121" t="str">
            <v>白彧玮</v>
          </cell>
          <cell r="C121" t="str">
            <v>978</v>
          </cell>
          <cell r="D121" t="str">
            <v>892.5</v>
          </cell>
          <cell r="E121" t="str">
            <v>12</v>
          </cell>
          <cell r="F121" t="str">
            <v>23.5</v>
          </cell>
          <cell r="G121" t="str">
            <v>23.5</v>
          </cell>
          <cell r="H121">
            <v>0</v>
          </cell>
        </row>
        <row r="122">
          <cell r="B122" t="str">
            <v>王浩楠</v>
          </cell>
          <cell r="C122" t="str">
            <v>1057</v>
          </cell>
          <cell r="D122" t="str">
            <v>892.5</v>
          </cell>
          <cell r="E122" t="str">
            <v>13</v>
          </cell>
          <cell r="F122" t="str">
            <v>33.5</v>
          </cell>
          <cell r="G122" t="str">
            <v>33.5</v>
          </cell>
          <cell r="H122">
            <v>0</v>
          </cell>
        </row>
        <row r="123">
          <cell r="B123" t="str">
            <v>马菁镁</v>
          </cell>
          <cell r="C123" t="str">
            <v>1071</v>
          </cell>
          <cell r="D123" t="str">
            <v>892.5</v>
          </cell>
          <cell r="E123" t="str">
            <v>13</v>
          </cell>
          <cell r="F123" t="str">
            <v>26.5</v>
          </cell>
          <cell r="G123" t="str">
            <v>26.5</v>
          </cell>
          <cell r="H123">
            <v>0</v>
          </cell>
        </row>
        <row r="124">
          <cell r="B124" t="str">
            <v>罗诗淇</v>
          </cell>
          <cell r="C124" t="str">
            <v>1134</v>
          </cell>
          <cell r="D124" t="str">
            <v>892.5</v>
          </cell>
          <cell r="E124" t="str">
            <v>14</v>
          </cell>
          <cell r="F124" t="str">
            <v>33.5</v>
          </cell>
          <cell r="G124" t="str">
            <v>27.5</v>
          </cell>
          <cell r="H124">
            <v>6</v>
          </cell>
        </row>
        <row r="125">
          <cell r="B125" t="str">
            <v>金心妍</v>
          </cell>
          <cell r="C125" t="str">
            <v>1315</v>
          </cell>
          <cell r="D125" t="str">
            <v>892.5</v>
          </cell>
          <cell r="E125" t="str">
            <v>16</v>
          </cell>
          <cell r="F125" t="str">
            <v>40.5</v>
          </cell>
          <cell r="G125" t="str">
            <v>40.5</v>
          </cell>
          <cell r="H125">
            <v>0</v>
          </cell>
        </row>
        <row r="126">
          <cell r="B126" t="str">
            <v>王心彤</v>
          </cell>
          <cell r="C126" t="str">
            <v>1117</v>
          </cell>
          <cell r="D126" t="str">
            <v>892.5</v>
          </cell>
          <cell r="E126" t="str">
            <v>14</v>
          </cell>
          <cell r="F126" t="str">
            <v>30.5</v>
          </cell>
          <cell r="G126" t="str">
            <v>26.5</v>
          </cell>
          <cell r="H126">
            <v>4</v>
          </cell>
        </row>
        <row r="127">
          <cell r="B127" t="str">
            <v>富蕾伊</v>
          </cell>
          <cell r="C127" t="str">
            <v>1117</v>
          </cell>
          <cell r="D127" t="str">
            <v>892.5</v>
          </cell>
          <cell r="E127" t="str">
            <v>14</v>
          </cell>
          <cell r="F127" t="str">
            <v>29.5</v>
          </cell>
          <cell r="G127" t="str">
            <v>27.5</v>
          </cell>
          <cell r="H127">
            <v>2</v>
          </cell>
        </row>
        <row r="128">
          <cell r="B128" t="str">
            <v>张良兵</v>
          </cell>
          <cell r="C128" t="str">
            <v>1376</v>
          </cell>
          <cell r="D128" t="str">
            <v>892.5</v>
          </cell>
          <cell r="E128" t="str">
            <v>17</v>
          </cell>
          <cell r="F128" t="str">
            <v>41.5</v>
          </cell>
          <cell r="G128" t="str">
            <v>37.5</v>
          </cell>
          <cell r="H128">
            <v>4</v>
          </cell>
        </row>
        <row r="129">
          <cell r="B129" t="str">
            <v>邢馨月</v>
          </cell>
          <cell r="C129" t="str">
            <v>1212</v>
          </cell>
          <cell r="D129" t="str">
            <v>892.5</v>
          </cell>
          <cell r="E129" t="str">
            <v>15</v>
          </cell>
          <cell r="F129" t="str">
            <v>31.5</v>
          </cell>
          <cell r="G129" t="str">
            <v>29.5</v>
          </cell>
          <cell r="H129">
            <v>2</v>
          </cell>
        </row>
        <row r="130">
          <cell r="B130" t="str">
            <v>高佳源</v>
          </cell>
          <cell r="C130" t="str">
            <v>1077</v>
          </cell>
          <cell r="D130" t="str">
            <v>892.5</v>
          </cell>
          <cell r="E130" t="str">
            <v>13</v>
          </cell>
          <cell r="F130" t="str">
            <v>28.5</v>
          </cell>
          <cell r="G130" t="str">
            <v>24.5</v>
          </cell>
          <cell r="H130">
            <v>4</v>
          </cell>
        </row>
        <row r="131">
          <cell r="B131" t="str">
            <v>柏木白</v>
          </cell>
          <cell r="C131" t="str">
            <v>1073</v>
          </cell>
          <cell r="D131" t="str">
            <v>892.5</v>
          </cell>
          <cell r="E131" t="str">
            <v>13</v>
          </cell>
          <cell r="F131" t="str">
            <v>30.5</v>
          </cell>
          <cell r="G131" t="str">
            <v>30.5</v>
          </cell>
          <cell r="H131">
            <v>0</v>
          </cell>
        </row>
        <row r="132">
          <cell r="B132" t="str">
            <v>孙英茹</v>
          </cell>
          <cell r="C132" t="str">
            <v>1048</v>
          </cell>
          <cell r="D132" t="str">
            <v>892.5</v>
          </cell>
          <cell r="E132" t="str">
            <v>13</v>
          </cell>
          <cell r="F132" t="str">
            <v>35.5</v>
          </cell>
          <cell r="G132" t="str">
            <v>35.5</v>
          </cell>
          <cell r="H132">
            <v>0</v>
          </cell>
        </row>
        <row r="133">
          <cell r="B133" t="str">
            <v>韩雨佟</v>
          </cell>
          <cell r="C133" t="str">
            <v>1154</v>
          </cell>
          <cell r="D133" t="str">
            <v>892.5</v>
          </cell>
          <cell r="E133" t="str">
            <v>14</v>
          </cell>
          <cell r="F133" t="str">
            <v>33.5</v>
          </cell>
          <cell r="G133" t="str">
            <v>27.5</v>
          </cell>
          <cell r="H133">
            <v>6</v>
          </cell>
        </row>
        <row r="134">
          <cell r="B134" t="str">
            <v>陶思芮</v>
          </cell>
          <cell r="C134" t="str">
            <v>1099</v>
          </cell>
          <cell r="D134" t="str">
            <v>892.5</v>
          </cell>
          <cell r="E134" t="str">
            <v>14</v>
          </cell>
          <cell r="F134" t="str">
            <v>29.5</v>
          </cell>
          <cell r="G134" t="str">
            <v>25.5</v>
          </cell>
          <cell r="H134">
            <v>4</v>
          </cell>
        </row>
        <row r="135">
          <cell r="B135" t="str">
            <v>林雅琦</v>
          </cell>
          <cell r="C135" t="str">
            <v>1058</v>
          </cell>
          <cell r="D135" t="str">
            <v>892.5</v>
          </cell>
          <cell r="E135" t="str">
            <v>13</v>
          </cell>
          <cell r="F135" t="str">
            <v>30.5</v>
          </cell>
          <cell r="G135" t="str">
            <v>30.5</v>
          </cell>
          <cell r="H135">
            <v>0</v>
          </cell>
        </row>
        <row r="136">
          <cell r="B136" t="str">
            <v>陈明卓</v>
          </cell>
          <cell r="C136" t="str">
            <v>1378</v>
          </cell>
          <cell r="D136" t="str">
            <v>892.5</v>
          </cell>
          <cell r="E136" t="str">
            <v>17</v>
          </cell>
          <cell r="F136" t="str">
            <v>43.5</v>
          </cell>
          <cell r="G136" t="str">
            <v>37.5</v>
          </cell>
          <cell r="H136">
            <v>6</v>
          </cell>
        </row>
        <row r="137">
          <cell r="B137" t="str">
            <v>兰晓天</v>
          </cell>
          <cell r="C137" t="str">
            <v>1144</v>
          </cell>
          <cell r="D137" t="str">
            <v>892.5</v>
          </cell>
          <cell r="E137" t="str">
            <v>14</v>
          </cell>
          <cell r="F137" t="str">
            <v>31.5</v>
          </cell>
          <cell r="G137" t="str">
            <v>25.5</v>
          </cell>
          <cell r="H137">
            <v>6</v>
          </cell>
        </row>
        <row r="138">
          <cell r="B138" t="str">
            <v>臧承霖</v>
          </cell>
          <cell r="C138" t="str">
            <v>952</v>
          </cell>
          <cell r="D138" t="str">
            <v>892.5</v>
          </cell>
          <cell r="E138" t="str">
            <v>12</v>
          </cell>
          <cell r="F138" t="str">
            <v>32.5</v>
          </cell>
          <cell r="G138" t="str">
            <v>32.5</v>
          </cell>
          <cell r="H138">
            <v>0</v>
          </cell>
        </row>
        <row r="139">
          <cell r="B139" t="str">
            <v>吕鑫皓</v>
          </cell>
          <cell r="C139" t="str">
            <v>1346</v>
          </cell>
          <cell r="D139" t="str">
            <v>892.5</v>
          </cell>
          <cell r="E139" t="str">
            <v>17</v>
          </cell>
          <cell r="F139" t="str">
            <v>38.5</v>
          </cell>
          <cell r="G139" t="str">
            <v>32.5</v>
          </cell>
          <cell r="H139">
            <v>6</v>
          </cell>
        </row>
        <row r="140">
          <cell r="B140" t="str">
            <v>覃煜</v>
          </cell>
          <cell r="C140" t="str">
            <v>1290</v>
          </cell>
          <cell r="D140" t="str">
            <v>892.5</v>
          </cell>
          <cell r="E140" t="str">
            <v>16</v>
          </cell>
          <cell r="F140" t="str">
            <v>38.5</v>
          </cell>
          <cell r="G140" t="str">
            <v>28.5</v>
          </cell>
          <cell r="H140">
            <v>10</v>
          </cell>
        </row>
        <row r="141">
          <cell r="B141" t="str">
            <v>郝岩</v>
          </cell>
          <cell r="C141" t="str">
            <v>1268</v>
          </cell>
          <cell r="D141" t="str">
            <v>892.5</v>
          </cell>
          <cell r="E141" t="str">
            <v>16</v>
          </cell>
          <cell r="F141" t="str">
            <v>38.5</v>
          </cell>
          <cell r="G141" t="str">
            <v>30.5</v>
          </cell>
          <cell r="H141">
            <v>8</v>
          </cell>
        </row>
        <row r="142">
          <cell r="B142" t="str">
            <v>董明昊</v>
          </cell>
          <cell r="C142" t="str">
            <v>875</v>
          </cell>
          <cell r="D142" t="str">
            <v>892.5</v>
          </cell>
          <cell r="E142" t="str">
            <v>11</v>
          </cell>
          <cell r="F142" t="str">
            <v>21.5</v>
          </cell>
          <cell r="G142" t="str">
            <v>21.5</v>
          </cell>
          <cell r="H142">
            <v>0</v>
          </cell>
        </row>
        <row r="143">
          <cell r="B143" t="str">
            <v>王思语</v>
          </cell>
          <cell r="C143" t="str">
            <v>1140</v>
          </cell>
          <cell r="D143" t="str">
            <v>892.5</v>
          </cell>
          <cell r="E143" t="str">
            <v>14</v>
          </cell>
          <cell r="F143" t="str">
            <v>33.5</v>
          </cell>
          <cell r="G143" t="str">
            <v>27.5</v>
          </cell>
          <cell r="H143">
            <v>6</v>
          </cell>
        </row>
        <row r="144">
          <cell r="B144" t="str">
            <v>崔金一</v>
          </cell>
          <cell r="C144" t="str">
            <v>1278</v>
          </cell>
          <cell r="D144" t="str">
            <v>892.5</v>
          </cell>
          <cell r="E144" t="str">
            <v>16</v>
          </cell>
          <cell r="F144" t="str">
            <v>37.5</v>
          </cell>
          <cell r="G144" t="str">
            <v>31.5</v>
          </cell>
          <cell r="H144">
            <v>6</v>
          </cell>
        </row>
        <row r="145">
          <cell r="B145" t="str">
            <v>胡亦杨</v>
          </cell>
          <cell r="C145" t="str">
            <v>1123</v>
          </cell>
          <cell r="D145" t="str">
            <v>892.5</v>
          </cell>
          <cell r="E145" t="str">
            <v>14</v>
          </cell>
          <cell r="F145" t="str">
            <v>32.5</v>
          </cell>
          <cell r="G145" t="str">
            <v>26.5</v>
          </cell>
          <cell r="H145">
            <v>6</v>
          </cell>
        </row>
        <row r="146">
          <cell r="B146" t="str">
            <v>许嘉宸</v>
          </cell>
          <cell r="C146" t="str">
            <v>1118</v>
          </cell>
          <cell r="D146" t="str">
            <v>892.5</v>
          </cell>
          <cell r="E146" t="str">
            <v>14</v>
          </cell>
          <cell r="F146" t="str">
            <v>32.5</v>
          </cell>
          <cell r="G146" t="str">
            <v>26.5</v>
          </cell>
          <cell r="H146">
            <v>6</v>
          </cell>
        </row>
        <row r="147">
          <cell r="B147" t="str">
            <v>彭筱翊</v>
          </cell>
          <cell r="C147" t="str">
            <v>1189</v>
          </cell>
          <cell r="D147" t="str">
            <v>892.5</v>
          </cell>
          <cell r="E147" t="str">
            <v>15</v>
          </cell>
          <cell r="F147" t="str">
            <v>40.5</v>
          </cell>
          <cell r="G147" t="str">
            <v>36.5</v>
          </cell>
          <cell r="H147">
            <v>4</v>
          </cell>
        </row>
        <row r="148">
          <cell r="B148" t="str">
            <v>蔡克迪</v>
          </cell>
          <cell r="C148" t="str">
            <v>1164</v>
          </cell>
          <cell r="D148" t="str">
            <v>892.5</v>
          </cell>
          <cell r="E148" t="str">
            <v>15</v>
          </cell>
          <cell r="F148" t="str">
            <v>38.5</v>
          </cell>
          <cell r="G148" t="str">
            <v>38.5</v>
          </cell>
          <cell r="H148">
            <v>0</v>
          </cell>
        </row>
        <row r="149">
          <cell r="B149" t="str">
            <v>崔少华</v>
          </cell>
          <cell r="C149" t="str">
            <v>1229</v>
          </cell>
          <cell r="D149" t="str">
            <v>892.5</v>
          </cell>
          <cell r="E149" t="str">
            <v>16</v>
          </cell>
          <cell r="F149" t="str">
            <v>37.5</v>
          </cell>
          <cell r="G149" t="str">
            <v>29.5</v>
          </cell>
          <cell r="H149">
            <v>8</v>
          </cell>
        </row>
        <row r="150">
          <cell r="B150" t="str">
            <v>王亦菲</v>
          </cell>
          <cell r="C150" t="str">
            <v>1402</v>
          </cell>
          <cell r="D150" t="str">
            <v>892.5</v>
          </cell>
          <cell r="E150" t="str">
            <v>18</v>
          </cell>
          <cell r="F150" t="str">
            <v>52.5</v>
          </cell>
          <cell r="G150" t="str">
            <v>34.5</v>
          </cell>
          <cell r="H150">
            <v>18</v>
          </cell>
        </row>
        <row r="151">
          <cell r="B151" t="str">
            <v>方馨慰</v>
          </cell>
          <cell r="C151" t="str">
            <v>1193</v>
          </cell>
          <cell r="D151" t="str">
            <v>892.5</v>
          </cell>
          <cell r="E151" t="str">
            <v>15</v>
          </cell>
          <cell r="F151" t="str">
            <v>38.5</v>
          </cell>
          <cell r="G151" t="str">
            <v>32.5</v>
          </cell>
          <cell r="H151">
            <v>6</v>
          </cell>
        </row>
        <row r="152">
          <cell r="B152" t="str">
            <v>滕云飞</v>
          </cell>
          <cell r="C152" t="str">
            <v>1204</v>
          </cell>
          <cell r="D152" t="str">
            <v>892.5</v>
          </cell>
          <cell r="E152" t="str">
            <v>16</v>
          </cell>
          <cell r="F152" t="str">
            <v>34.5</v>
          </cell>
          <cell r="G152" t="str">
            <v>28.5</v>
          </cell>
          <cell r="H152">
            <v>6</v>
          </cell>
        </row>
        <row r="153">
          <cell r="B153" t="str">
            <v>刘笑宇</v>
          </cell>
          <cell r="C153" t="str">
            <v>1196</v>
          </cell>
          <cell r="D153" t="str">
            <v>892.5</v>
          </cell>
          <cell r="E153" t="str">
            <v>15</v>
          </cell>
          <cell r="F153" t="str">
            <v>39.5</v>
          </cell>
          <cell r="G153" t="str">
            <v>33.5</v>
          </cell>
          <cell r="H153">
            <v>6</v>
          </cell>
        </row>
        <row r="154">
          <cell r="B154" t="str">
            <v>冯昀轩</v>
          </cell>
          <cell r="C154" t="str">
            <v>1260</v>
          </cell>
          <cell r="D154" t="str">
            <v>892.5</v>
          </cell>
          <cell r="E154" t="str">
            <v>16</v>
          </cell>
          <cell r="F154" t="str">
            <v>45.5</v>
          </cell>
          <cell r="G154" t="str">
            <v>33.5</v>
          </cell>
          <cell r="H154">
            <v>12</v>
          </cell>
        </row>
        <row r="155">
          <cell r="B155" t="str">
            <v>西恩赐</v>
          </cell>
          <cell r="C155" t="str">
            <v>1099</v>
          </cell>
          <cell r="D155" t="str">
            <v>892.5</v>
          </cell>
          <cell r="E155" t="str">
            <v>15</v>
          </cell>
          <cell r="F155" t="str">
            <v>32.5</v>
          </cell>
          <cell r="G155" t="str">
            <v>24.5</v>
          </cell>
          <cell r="H155">
            <v>8</v>
          </cell>
        </row>
        <row r="156">
          <cell r="B156" t="str">
            <v>魏诗淇</v>
          </cell>
          <cell r="C156" t="str">
            <v>1296</v>
          </cell>
          <cell r="D156" t="str">
            <v>892.5</v>
          </cell>
          <cell r="E156" t="str">
            <v>17</v>
          </cell>
          <cell r="F156" t="str">
            <v>44.5</v>
          </cell>
          <cell r="G156" t="str">
            <v>32.5</v>
          </cell>
          <cell r="H156">
            <v>12</v>
          </cell>
        </row>
        <row r="157">
          <cell r="B157" t="str">
            <v>孟皓阳</v>
          </cell>
          <cell r="C157" t="str">
            <v>1305</v>
          </cell>
          <cell r="D157" t="str">
            <v>892.5</v>
          </cell>
          <cell r="E157" t="str">
            <v>17</v>
          </cell>
          <cell r="F157" t="str">
            <v>46.5</v>
          </cell>
          <cell r="G157" t="str">
            <v>28.5</v>
          </cell>
          <cell r="H157">
            <v>18</v>
          </cell>
        </row>
        <row r="158">
          <cell r="B158" t="str">
            <v>徐若颜</v>
          </cell>
          <cell r="C158" t="str">
            <v>1096</v>
          </cell>
          <cell r="D158" t="str">
            <v>892.5</v>
          </cell>
          <cell r="E158" t="str">
            <v>14</v>
          </cell>
          <cell r="F158" t="str">
            <v>37.5</v>
          </cell>
          <cell r="G158" t="str">
            <v>27.5</v>
          </cell>
          <cell r="H158">
            <v>10</v>
          </cell>
        </row>
        <row r="159">
          <cell r="B159" t="str">
            <v>刘香宁</v>
          </cell>
          <cell r="C159" t="str">
            <v>1217</v>
          </cell>
          <cell r="D159" t="str">
            <v>892.5</v>
          </cell>
          <cell r="E159" t="str">
            <v>16</v>
          </cell>
          <cell r="F159" t="str">
            <v>45.5</v>
          </cell>
          <cell r="G159" t="str">
            <v>27.5</v>
          </cell>
          <cell r="H159">
            <v>18</v>
          </cell>
        </row>
        <row r="160">
          <cell r="B160" t="str">
            <v>孙畅</v>
          </cell>
          <cell r="C160" t="str">
            <v>1552</v>
          </cell>
          <cell r="D160" t="str">
            <v>892.5</v>
          </cell>
          <cell r="E160" t="str">
            <v>21</v>
          </cell>
          <cell r="F160" t="str">
            <v>63.5</v>
          </cell>
          <cell r="G160" t="str">
            <v>47.5</v>
          </cell>
          <cell r="H160">
            <v>16</v>
          </cell>
        </row>
        <row r="161">
          <cell r="B161" t="str">
            <v>王长林</v>
          </cell>
          <cell r="C161" t="str">
            <v>1269</v>
          </cell>
          <cell r="D161" t="str">
            <v>892.5</v>
          </cell>
          <cell r="E161" t="str">
            <v>17</v>
          </cell>
          <cell r="F161" t="str">
            <v>49.5</v>
          </cell>
          <cell r="G161" t="str">
            <v>33.5</v>
          </cell>
          <cell r="H161">
            <v>16</v>
          </cell>
        </row>
        <row r="162">
          <cell r="B162" t="str">
            <v>孙亚夫</v>
          </cell>
          <cell r="C162" t="str">
            <v>1638</v>
          </cell>
          <cell r="D162" t="str">
            <v>892.5</v>
          </cell>
          <cell r="E162" t="str">
            <v>23</v>
          </cell>
          <cell r="F162" t="str">
            <v>71.5</v>
          </cell>
          <cell r="G162" t="str">
            <v>49.5</v>
          </cell>
          <cell r="H162">
            <v>22</v>
          </cell>
        </row>
        <row r="163">
          <cell r="B163" t="str">
            <v>钱晟业</v>
          </cell>
          <cell r="C163" t="str">
            <v>1224</v>
          </cell>
          <cell r="D163" t="str">
            <v>892.5</v>
          </cell>
          <cell r="E163" t="str">
            <v>17</v>
          </cell>
          <cell r="F163" t="str">
            <v>55.5</v>
          </cell>
          <cell r="G163" t="str">
            <v>31.5</v>
          </cell>
          <cell r="H163">
            <v>24</v>
          </cell>
        </row>
        <row r="164">
          <cell r="B164" t="str">
            <v>张渤祥</v>
          </cell>
          <cell r="C164" t="str">
            <v>1475</v>
          </cell>
          <cell r="D164" t="str">
            <v>892.5</v>
          </cell>
          <cell r="E164" t="str">
            <v>20</v>
          </cell>
          <cell r="F164" t="str">
            <v>59.5</v>
          </cell>
          <cell r="G164" t="str">
            <v>29.5</v>
          </cell>
          <cell r="H164">
            <v>30</v>
          </cell>
        </row>
        <row r="165">
          <cell r="B165" t="str">
            <v>朱洪煜</v>
          </cell>
          <cell r="C165" t="str">
            <v>1406</v>
          </cell>
          <cell r="D165" t="str">
            <v>892.5</v>
          </cell>
          <cell r="E165" t="str">
            <v>19</v>
          </cell>
          <cell r="F165" t="str">
            <v>58.5</v>
          </cell>
          <cell r="G165" t="str">
            <v>32.5</v>
          </cell>
          <cell r="H165">
            <v>26</v>
          </cell>
        </row>
        <row r="166">
          <cell r="B166" t="str">
            <v>杨喆伊</v>
          </cell>
          <cell r="C166" t="str">
            <v>1231</v>
          </cell>
          <cell r="D166" t="str">
            <v>892.5</v>
          </cell>
          <cell r="E166" t="str">
            <v>17</v>
          </cell>
          <cell r="F166" t="str">
            <v>51.5</v>
          </cell>
          <cell r="G166" t="str">
            <v>27.5</v>
          </cell>
          <cell r="H166">
            <v>24</v>
          </cell>
        </row>
        <row r="167">
          <cell r="B167" t="str">
            <v>姜雯茹</v>
          </cell>
          <cell r="C167" t="str">
            <v>1393</v>
          </cell>
          <cell r="D167" t="str">
            <v>892.5</v>
          </cell>
          <cell r="E167" t="str">
            <v>20</v>
          </cell>
          <cell r="F167" t="str">
            <v>53.5</v>
          </cell>
          <cell r="G167" t="str">
            <v>29.5</v>
          </cell>
          <cell r="H167">
            <v>24</v>
          </cell>
        </row>
        <row r="168">
          <cell r="B168" t="str">
            <v>李昊泽</v>
          </cell>
          <cell r="C168" t="str">
            <v>1135</v>
          </cell>
          <cell r="D168" t="str">
            <v>892.5</v>
          </cell>
          <cell r="E168" t="str">
            <v>16</v>
          </cell>
          <cell r="F168" t="str">
            <v>42.5</v>
          </cell>
          <cell r="G168" t="str">
            <v>28.5</v>
          </cell>
          <cell r="H168">
            <v>14</v>
          </cell>
        </row>
        <row r="169">
          <cell r="B169" t="str">
            <v>李明凯</v>
          </cell>
          <cell r="C169" t="str">
            <v>1296</v>
          </cell>
          <cell r="D169" t="str">
            <v>892.5</v>
          </cell>
          <cell r="E169" t="str">
            <v>18</v>
          </cell>
          <cell r="F169" t="str">
            <v>49.5</v>
          </cell>
          <cell r="G169" t="str">
            <v>25.5</v>
          </cell>
          <cell r="H169">
            <v>24</v>
          </cell>
        </row>
        <row r="170">
          <cell r="B170" t="str">
            <v>吴玉彬</v>
          </cell>
          <cell r="C170" t="str">
            <v>1373</v>
          </cell>
          <cell r="D170" t="str">
            <v>892.5</v>
          </cell>
          <cell r="E170" t="str">
            <v>19</v>
          </cell>
          <cell r="F170" t="str">
            <v>55.5</v>
          </cell>
          <cell r="G170" t="str">
            <v>35.5</v>
          </cell>
          <cell r="H170">
            <v>20</v>
          </cell>
        </row>
        <row r="171">
          <cell r="B171" t="str">
            <v>何苏欣</v>
          </cell>
          <cell r="C171" t="str">
            <v>1424</v>
          </cell>
          <cell r="D171" t="str">
            <v>892.5</v>
          </cell>
          <cell r="E171" t="str">
            <v>20</v>
          </cell>
          <cell r="F171" t="str">
            <v>58.5</v>
          </cell>
          <cell r="G171" t="str">
            <v>28.5</v>
          </cell>
          <cell r="H171">
            <v>30</v>
          </cell>
        </row>
        <row r="172">
          <cell r="B172" t="str">
            <v>耿瑞</v>
          </cell>
          <cell r="C172" t="str">
            <v>961</v>
          </cell>
          <cell r="D172" t="str">
            <v>892.5</v>
          </cell>
          <cell r="E172" t="str">
            <v>14</v>
          </cell>
          <cell r="F172" t="str">
            <v>28.5</v>
          </cell>
          <cell r="G172" t="str">
            <v>12.5</v>
          </cell>
          <cell r="H172">
            <v>16</v>
          </cell>
        </row>
        <row r="173">
          <cell r="B173" t="str">
            <v>苏静</v>
          </cell>
          <cell r="C173" t="str">
            <v>1145</v>
          </cell>
          <cell r="D173" t="str">
            <v>892.5</v>
          </cell>
          <cell r="E173" t="str">
            <v>17</v>
          </cell>
          <cell r="F173" t="str">
            <v>51.5</v>
          </cell>
          <cell r="G173" t="str">
            <v>15.5</v>
          </cell>
          <cell r="H173">
            <v>36</v>
          </cell>
        </row>
        <row r="174">
          <cell r="B174" t="str">
            <v>孙笑涵</v>
          </cell>
          <cell r="C174" t="str">
            <v>1288</v>
          </cell>
          <cell r="D174" t="str">
            <v>892.5</v>
          </cell>
          <cell r="E174" t="str">
            <v>20</v>
          </cell>
          <cell r="F174" t="str">
            <v>62.5</v>
          </cell>
          <cell r="G174" t="str">
            <v>17.5</v>
          </cell>
          <cell r="H174">
            <v>45</v>
          </cell>
        </row>
        <row r="175">
          <cell r="B175" t="str">
            <v>刘一阔</v>
          </cell>
          <cell r="C175" t="str">
            <v>999</v>
          </cell>
          <cell r="D175" t="str">
            <v>892.5</v>
          </cell>
          <cell r="E175" t="str">
            <v>15</v>
          </cell>
          <cell r="F175" t="str">
            <v>43.5</v>
          </cell>
          <cell r="G175" t="str">
            <v>13.5</v>
          </cell>
          <cell r="H175">
            <v>30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8"/>
  <sheetViews>
    <sheetView tabSelected="1" topLeftCell="A73" zoomScale="60" zoomScaleNormal="60" workbookViewId="0">
      <selection activeCell="N96" sqref="N96"/>
    </sheetView>
  </sheetViews>
  <sheetFormatPr defaultColWidth="9" defaultRowHeight="17.649999999999999" x14ac:dyDescent="0.3"/>
  <cols>
    <col min="1" max="1" width="8.86328125" style="53" customWidth="1"/>
    <col min="2" max="2" width="13.46484375" style="53" customWidth="1"/>
    <col min="3" max="3" width="12.06640625" style="53" customWidth="1"/>
    <col min="4" max="4" width="8.1328125" style="54" customWidth="1"/>
    <col min="5" max="5" width="13.06640625" style="53" customWidth="1"/>
    <col min="6" max="6" width="12.73046875" style="54" customWidth="1"/>
    <col min="7" max="7" width="11.3984375" style="53" customWidth="1"/>
    <col min="8" max="8" width="13.06640625" style="54" customWidth="1"/>
    <col min="9" max="9" width="12.265625" style="53" customWidth="1"/>
    <col min="10" max="10" width="17.59765625" style="55" customWidth="1"/>
    <col min="11" max="11" width="16.265625" style="53" customWidth="1"/>
    <col min="12" max="12" width="11.59765625" style="55" customWidth="1"/>
    <col min="13" max="14" width="12.06640625" style="53" customWidth="1"/>
    <col min="15" max="15" width="12.796875" style="53" customWidth="1"/>
    <col min="16" max="16" width="7.265625" style="53" customWidth="1"/>
    <col min="17" max="25" width="9" style="53"/>
  </cols>
  <sheetData>
    <row r="1" spans="1:25" s="50" customFormat="1" ht="28.5" customHeight="1" x14ac:dyDescent="0.3">
      <c r="A1" s="73" t="s">
        <v>0</v>
      </c>
      <c r="B1" s="73"/>
      <c r="C1" s="73"/>
      <c r="D1" s="73"/>
      <c r="E1" s="73"/>
      <c r="F1" s="73"/>
      <c r="G1" s="73"/>
      <c r="H1" s="73"/>
      <c r="I1" s="73"/>
      <c r="J1" s="73"/>
      <c r="K1" s="73"/>
      <c r="L1" s="73"/>
      <c r="M1" s="73"/>
      <c r="N1" s="73"/>
      <c r="O1" s="73"/>
      <c r="P1" s="73"/>
    </row>
    <row r="2" spans="1:25" s="2" customFormat="1" ht="22.5" customHeight="1" x14ac:dyDescent="0.3">
      <c r="A2" s="74" t="s">
        <v>1</v>
      </c>
      <c r="B2" s="74"/>
      <c r="C2" s="74"/>
      <c r="D2" s="74"/>
      <c r="E2" s="45"/>
      <c r="F2" s="47"/>
      <c r="G2" s="45"/>
      <c r="H2" s="47"/>
      <c r="I2" s="45"/>
      <c r="J2" s="46"/>
      <c r="K2" s="45"/>
      <c r="L2" s="46"/>
      <c r="M2" s="45"/>
      <c r="N2" s="45"/>
      <c r="O2" s="45"/>
      <c r="P2" s="45"/>
    </row>
    <row r="3" spans="1:25" s="51" customFormat="1" ht="66" customHeight="1" x14ac:dyDescent="0.3">
      <c r="A3" s="11" t="s">
        <v>2</v>
      </c>
      <c r="B3" s="11" t="s">
        <v>3</v>
      </c>
      <c r="C3" s="11" t="s">
        <v>4</v>
      </c>
      <c r="D3" s="33" t="s">
        <v>5</v>
      </c>
      <c r="E3" s="11" t="s">
        <v>6</v>
      </c>
      <c r="F3" s="33" t="s">
        <v>7</v>
      </c>
      <c r="G3" s="11" t="s">
        <v>8</v>
      </c>
      <c r="H3" s="33" t="s">
        <v>9</v>
      </c>
      <c r="I3" s="11" t="s">
        <v>10</v>
      </c>
      <c r="J3" s="12" t="s">
        <v>11</v>
      </c>
      <c r="K3" s="11" t="s">
        <v>12</v>
      </c>
      <c r="L3" s="12" t="s">
        <v>13</v>
      </c>
      <c r="M3" s="11" t="s">
        <v>14</v>
      </c>
      <c r="N3" s="11" t="s">
        <v>15</v>
      </c>
      <c r="O3" s="11" t="s">
        <v>16</v>
      </c>
      <c r="P3" s="11" t="s">
        <v>17</v>
      </c>
      <c r="Q3" s="2"/>
      <c r="R3" s="2"/>
      <c r="S3" s="2"/>
      <c r="T3" s="2"/>
      <c r="U3" s="2"/>
      <c r="V3" s="2"/>
      <c r="W3" s="2"/>
      <c r="X3" s="2"/>
      <c r="Y3" s="2"/>
    </row>
    <row r="4" spans="1:25" s="52" customFormat="1" ht="22.5" customHeight="1" x14ac:dyDescent="0.3">
      <c r="A4" s="56">
        <v>1</v>
      </c>
      <c r="B4" s="57">
        <v>23020007</v>
      </c>
      <c r="C4" s="57" t="s">
        <v>18</v>
      </c>
      <c r="D4" s="58">
        <v>76.08</v>
      </c>
      <c r="E4" s="56">
        <f>RANK(D4,$D$4:$D$177,0)</f>
        <v>133</v>
      </c>
      <c r="F4" s="58">
        <v>62</v>
      </c>
      <c r="G4" s="56">
        <f>RANK(F4,$F$4:$F$177,0)</f>
        <v>104</v>
      </c>
      <c r="H4" s="58">
        <v>70</v>
      </c>
      <c r="I4" s="56">
        <f>RANK(H4,$H$4:$H$177,0)</f>
        <v>24</v>
      </c>
      <c r="J4" s="59">
        <f>D4*0.7+F4*0.2+H4*0.1</f>
        <v>72.655999999999992</v>
      </c>
      <c r="K4" s="56">
        <f>RANK(J4,$J$4:$J$177,0)</f>
        <v>126</v>
      </c>
      <c r="L4" s="59">
        <v>1.77</v>
      </c>
      <c r="M4" s="60">
        <v>446</v>
      </c>
      <c r="N4" s="57" t="str">
        <f>IF(VLOOKUP(C4,[1]sheet1!$B$2:$H$175,7,0)&gt;0,"是","否")</f>
        <v>是</v>
      </c>
      <c r="O4" s="56"/>
      <c r="P4" s="61">
        <v>2301</v>
      </c>
      <c r="Q4" s="6"/>
      <c r="R4" s="6"/>
      <c r="S4" s="6"/>
      <c r="T4" s="6"/>
      <c r="U4" s="6"/>
      <c r="V4" s="6"/>
      <c r="W4" s="6"/>
      <c r="X4" s="6"/>
      <c r="Y4" s="6"/>
    </row>
    <row r="5" spans="1:25" s="52" customFormat="1" ht="22.5" customHeight="1" x14ac:dyDescent="0.3">
      <c r="A5" s="56">
        <v>2</v>
      </c>
      <c r="B5" s="57">
        <v>23020008</v>
      </c>
      <c r="C5" s="57" t="s">
        <v>19</v>
      </c>
      <c r="D5" s="58">
        <v>69.91</v>
      </c>
      <c r="E5" s="56">
        <f t="shared" ref="E5:E68" si="0">RANK(D5,$D$4:$D$177,0)</f>
        <v>158</v>
      </c>
      <c r="F5" s="58">
        <v>62</v>
      </c>
      <c r="G5" s="56">
        <f t="shared" ref="G5:G68" si="1">RANK(F5,$F$4:$F$177,0)</f>
        <v>104</v>
      </c>
      <c r="H5" s="58">
        <v>50</v>
      </c>
      <c r="I5" s="56">
        <f t="shared" ref="I5:I68" si="2">RANK(H5,$H$4:$H$177,0)</f>
        <v>84</v>
      </c>
      <c r="J5" s="59">
        <f t="shared" ref="J5:J68" si="3">D5*0.7+F5*0.2+H5*0.1</f>
        <v>66.336999999999989</v>
      </c>
      <c r="K5" s="56">
        <f t="shared" ref="K5:K68" si="4">RANK(J5,$J$4:$J$177,0)</f>
        <v>160</v>
      </c>
      <c r="L5" s="59">
        <v>1.73</v>
      </c>
      <c r="M5" s="60">
        <v>440</v>
      </c>
      <c r="N5" s="57" t="str">
        <f>IF(VLOOKUP(C5,[1]sheet1!$B$2:$H$175,7,0)&gt;0,"是","否")</f>
        <v>是</v>
      </c>
      <c r="O5" s="56"/>
      <c r="P5" s="61">
        <v>2301</v>
      </c>
      <c r="Q5" s="6"/>
      <c r="R5" s="6"/>
      <c r="S5" s="6"/>
      <c r="T5" s="6"/>
      <c r="U5" s="6"/>
      <c r="V5" s="6"/>
      <c r="W5" s="6"/>
      <c r="X5" s="6"/>
      <c r="Y5" s="6"/>
    </row>
    <row r="6" spans="1:25" s="52" customFormat="1" ht="22.5" customHeight="1" x14ac:dyDescent="0.3">
      <c r="A6" s="56">
        <v>3</v>
      </c>
      <c r="B6" s="57">
        <v>23020010</v>
      </c>
      <c r="C6" s="57" t="s">
        <v>20</v>
      </c>
      <c r="D6" s="58">
        <v>87.05</v>
      </c>
      <c r="E6" s="56">
        <f t="shared" si="0"/>
        <v>72</v>
      </c>
      <c r="F6" s="58">
        <v>72.5</v>
      </c>
      <c r="G6" s="56">
        <f t="shared" si="1"/>
        <v>22</v>
      </c>
      <c r="H6" s="58">
        <v>53</v>
      </c>
      <c r="I6" s="56">
        <f t="shared" si="2"/>
        <v>69</v>
      </c>
      <c r="J6" s="59">
        <f t="shared" si="3"/>
        <v>80.734999999999999</v>
      </c>
      <c r="K6" s="56">
        <f t="shared" si="4"/>
        <v>59</v>
      </c>
      <c r="L6" s="59">
        <v>2.46</v>
      </c>
      <c r="M6" s="60">
        <v>494</v>
      </c>
      <c r="N6" s="57" t="str">
        <f>IF(VLOOKUP(C6,[1]sheet1!$B$2:$H$175,7,0)&gt;0,"是","否")</f>
        <v>否</v>
      </c>
      <c r="O6" s="56"/>
      <c r="P6" s="61">
        <v>2301</v>
      </c>
      <c r="Q6" s="6"/>
      <c r="R6" s="6"/>
      <c r="S6" s="6"/>
      <c r="T6" s="6"/>
      <c r="U6" s="6"/>
      <c r="V6" s="6"/>
      <c r="W6" s="6"/>
      <c r="X6" s="6"/>
      <c r="Y6" s="6"/>
    </row>
    <row r="7" spans="1:25" s="52" customFormat="1" ht="22.5" customHeight="1" x14ac:dyDescent="0.3">
      <c r="A7" s="56">
        <v>4</v>
      </c>
      <c r="B7" s="57">
        <v>23020019</v>
      </c>
      <c r="C7" s="57" t="s">
        <v>21</v>
      </c>
      <c r="D7" s="58">
        <v>64.849999999999994</v>
      </c>
      <c r="E7" s="56">
        <f t="shared" si="0"/>
        <v>168</v>
      </c>
      <c r="F7" s="58">
        <v>66</v>
      </c>
      <c r="G7" s="56">
        <f t="shared" si="1"/>
        <v>56</v>
      </c>
      <c r="H7" s="58">
        <v>53</v>
      </c>
      <c r="I7" s="56">
        <f t="shared" si="2"/>
        <v>69</v>
      </c>
      <c r="J7" s="59">
        <f t="shared" si="3"/>
        <v>63.894999999999996</v>
      </c>
      <c r="K7" s="56">
        <f t="shared" si="4"/>
        <v>168</v>
      </c>
      <c r="L7" s="59">
        <v>1.74</v>
      </c>
      <c r="M7" s="60">
        <v>510</v>
      </c>
      <c r="N7" s="57" t="str">
        <f>IF(VLOOKUP(C7,[1]sheet1!$B$2:$H$175,7,0)&gt;0,"是","否")</f>
        <v>是</v>
      </c>
      <c r="O7" s="56"/>
      <c r="P7" s="61">
        <v>2301</v>
      </c>
      <c r="Q7" s="6"/>
      <c r="R7" s="6"/>
      <c r="S7" s="6"/>
      <c r="T7" s="6"/>
      <c r="U7" s="6"/>
      <c r="V7" s="6"/>
      <c r="W7" s="6"/>
      <c r="X7" s="6"/>
      <c r="Y7" s="6"/>
    </row>
    <row r="8" spans="1:25" s="52" customFormat="1" ht="22.5" customHeight="1" x14ac:dyDescent="0.3">
      <c r="A8" s="56">
        <v>5</v>
      </c>
      <c r="B8" s="57">
        <v>23020020</v>
      </c>
      <c r="C8" s="57" t="s">
        <v>22</v>
      </c>
      <c r="D8" s="58">
        <v>96.95</v>
      </c>
      <c r="E8" s="56">
        <f t="shared" si="0"/>
        <v>33</v>
      </c>
      <c r="F8" s="58">
        <v>76</v>
      </c>
      <c r="G8" s="56">
        <f t="shared" si="1"/>
        <v>16</v>
      </c>
      <c r="H8" s="58">
        <v>70</v>
      </c>
      <c r="I8" s="56">
        <f t="shared" si="2"/>
        <v>24</v>
      </c>
      <c r="J8" s="59">
        <f t="shared" si="3"/>
        <v>90.064999999999998</v>
      </c>
      <c r="K8" s="56">
        <f t="shared" si="4"/>
        <v>22</v>
      </c>
      <c r="L8" s="59">
        <v>3.26</v>
      </c>
      <c r="M8" s="60">
        <v>525</v>
      </c>
      <c r="N8" s="57" t="str">
        <f>IF(VLOOKUP(C8,[1]sheet1!$B$2:$H$175,7,0)&gt;0,"是","否")</f>
        <v>否</v>
      </c>
      <c r="O8" s="56"/>
      <c r="P8" s="61">
        <v>2301</v>
      </c>
      <c r="Q8" s="6"/>
      <c r="R8" s="6"/>
      <c r="S8" s="6"/>
      <c r="T8" s="6"/>
      <c r="U8" s="6"/>
      <c r="V8" s="6"/>
      <c r="W8" s="6"/>
      <c r="X8" s="6"/>
      <c r="Y8" s="6"/>
    </row>
    <row r="9" spans="1:25" s="52" customFormat="1" ht="22.5" customHeight="1" x14ac:dyDescent="0.3">
      <c r="A9" s="56">
        <v>6</v>
      </c>
      <c r="B9" s="57">
        <v>23020029</v>
      </c>
      <c r="C9" s="57" t="s">
        <v>23</v>
      </c>
      <c r="D9" s="58">
        <v>80.739999999999995</v>
      </c>
      <c r="E9" s="56">
        <f t="shared" si="0"/>
        <v>113</v>
      </c>
      <c r="F9" s="58">
        <v>68</v>
      </c>
      <c r="G9" s="56">
        <f t="shared" si="1"/>
        <v>38</v>
      </c>
      <c r="H9" s="58">
        <v>50</v>
      </c>
      <c r="I9" s="56">
        <f t="shared" si="2"/>
        <v>84</v>
      </c>
      <c r="J9" s="59">
        <f t="shared" si="3"/>
        <v>75.117999999999995</v>
      </c>
      <c r="K9" s="56">
        <f t="shared" si="4"/>
        <v>105</v>
      </c>
      <c r="L9" s="59">
        <v>2.74</v>
      </c>
      <c r="M9" s="60">
        <v>441</v>
      </c>
      <c r="N9" s="57" t="str">
        <f>IF(VLOOKUP(C9,[1]sheet1!$B$2:$H$175,7,0)&gt;0,"是","否")</f>
        <v>否</v>
      </c>
      <c r="O9" s="56"/>
      <c r="P9" s="61">
        <v>2301</v>
      </c>
      <c r="Q9" s="6"/>
      <c r="R9" s="6"/>
      <c r="S9" s="6"/>
      <c r="T9" s="6"/>
      <c r="U9" s="6"/>
      <c r="V9" s="6"/>
      <c r="W9" s="6"/>
      <c r="X9" s="6"/>
      <c r="Y9" s="6"/>
    </row>
    <row r="10" spans="1:25" s="52" customFormat="1" ht="22.5" customHeight="1" x14ac:dyDescent="0.3">
      <c r="A10" s="56">
        <v>7</v>
      </c>
      <c r="B10" s="57">
        <v>23020030</v>
      </c>
      <c r="C10" s="57" t="s">
        <v>24</v>
      </c>
      <c r="D10" s="58">
        <v>79.459999999999994</v>
      </c>
      <c r="E10" s="56">
        <f t="shared" si="0"/>
        <v>117</v>
      </c>
      <c r="F10" s="58">
        <v>72</v>
      </c>
      <c r="G10" s="56">
        <f t="shared" si="1"/>
        <v>23</v>
      </c>
      <c r="H10" s="58">
        <v>50</v>
      </c>
      <c r="I10" s="56">
        <f t="shared" si="2"/>
        <v>84</v>
      </c>
      <c r="J10" s="59">
        <f t="shared" si="3"/>
        <v>75.021999999999991</v>
      </c>
      <c r="K10" s="56">
        <f t="shared" si="4"/>
        <v>108</v>
      </c>
      <c r="L10" s="59">
        <v>2.13</v>
      </c>
      <c r="M10" s="60">
        <v>468</v>
      </c>
      <c r="N10" s="57" t="str">
        <f>IF(VLOOKUP(C10,[1]sheet1!$B$2:$H$175,7,0)&gt;0,"是","否")</f>
        <v>否</v>
      </c>
      <c r="O10" s="56"/>
      <c r="P10" s="61">
        <v>2301</v>
      </c>
      <c r="Q10" s="6"/>
      <c r="R10" s="6"/>
      <c r="S10" s="6"/>
      <c r="T10" s="6"/>
      <c r="U10" s="6"/>
      <c r="V10" s="6"/>
      <c r="W10" s="6"/>
      <c r="X10" s="6"/>
      <c r="Y10" s="6"/>
    </row>
    <row r="11" spans="1:25" s="52" customFormat="1" ht="22.5" customHeight="1" x14ac:dyDescent="0.3">
      <c r="A11" s="56">
        <v>8</v>
      </c>
      <c r="B11" s="57">
        <v>23020039</v>
      </c>
      <c r="C11" s="57" t="s">
        <v>25</v>
      </c>
      <c r="D11" s="58">
        <v>95.41</v>
      </c>
      <c r="E11" s="56">
        <f t="shared" si="0"/>
        <v>35</v>
      </c>
      <c r="F11" s="58">
        <v>100</v>
      </c>
      <c r="G11" s="56">
        <f t="shared" si="1"/>
        <v>1</v>
      </c>
      <c r="H11" s="58">
        <v>91</v>
      </c>
      <c r="I11" s="56">
        <f t="shared" si="2"/>
        <v>13</v>
      </c>
      <c r="J11" s="59">
        <f t="shared" si="3"/>
        <v>95.886999999999986</v>
      </c>
      <c r="K11" s="56">
        <f t="shared" si="4"/>
        <v>9</v>
      </c>
      <c r="L11" s="59">
        <v>3.44</v>
      </c>
      <c r="M11" s="60">
        <v>446</v>
      </c>
      <c r="N11" s="57" t="str">
        <f>IF(VLOOKUP(C11,[1]sheet1!$B$2:$H$175,7,0)&gt;0,"是","否")</f>
        <v>否</v>
      </c>
      <c r="O11" s="56"/>
      <c r="P11" s="61">
        <v>2301</v>
      </c>
      <c r="Q11" s="6"/>
      <c r="R11" s="6"/>
      <c r="S11" s="6"/>
      <c r="T11" s="6"/>
      <c r="U11" s="6"/>
      <c r="V11" s="6"/>
      <c r="W11" s="6"/>
      <c r="X11" s="6"/>
      <c r="Y11" s="6"/>
    </row>
    <row r="12" spans="1:25" s="52" customFormat="1" ht="22.5" customHeight="1" x14ac:dyDescent="0.3">
      <c r="A12" s="56">
        <v>9</v>
      </c>
      <c r="B12" s="57">
        <v>23020040</v>
      </c>
      <c r="C12" s="57" t="s">
        <v>26</v>
      </c>
      <c r="D12" s="58">
        <v>59</v>
      </c>
      <c r="E12" s="56">
        <f t="shared" si="0"/>
        <v>173</v>
      </c>
      <c r="F12" s="58">
        <v>62</v>
      </c>
      <c r="G12" s="56">
        <f t="shared" si="1"/>
        <v>104</v>
      </c>
      <c r="H12" s="58">
        <v>50</v>
      </c>
      <c r="I12" s="56">
        <f t="shared" si="2"/>
        <v>84</v>
      </c>
      <c r="J12" s="59">
        <f t="shared" si="3"/>
        <v>58.699999999999996</v>
      </c>
      <c r="K12" s="56">
        <f t="shared" si="4"/>
        <v>173</v>
      </c>
      <c r="L12" s="59">
        <v>1.18</v>
      </c>
      <c r="M12" s="60">
        <v>457</v>
      </c>
      <c r="N12" s="57" t="str">
        <f>IF(VLOOKUP(C12,[1]sheet1!$B$2:$H$175,7,0)&gt;0,"是","否")</f>
        <v>是</v>
      </c>
      <c r="O12" s="56"/>
      <c r="P12" s="61">
        <v>2301</v>
      </c>
      <c r="Q12" s="6"/>
      <c r="R12" s="6"/>
      <c r="S12" s="6"/>
      <c r="T12" s="6"/>
      <c r="U12" s="6"/>
      <c r="V12" s="6"/>
      <c r="W12" s="6"/>
      <c r="X12" s="6"/>
      <c r="Y12" s="6"/>
    </row>
    <row r="13" spans="1:25" s="52" customFormat="1" ht="22.5" customHeight="1" x14ac:dyDescent="0.3">
      <c r="A13" s="56">
        <v>10</v>
      </c>
      <c r="B13" s="57">
        <v>23020049</v>
      </c>
      <c r="C13" s="57" t="s">
        <v>27</v>
      </c>
      <c r="D13" s="58">
        <v>80.959999999999994</v>
      </c>
      <c r="E13" s="56">
        <f t="shared" si="0"/>
        <v>108</v>
      </c>
      <c r="F13" s="58">
        <v>72</v>
      </c>
      <c r="G13" s="56">
        <f t="shared" si="1"/>
        <v>23</v>
      </c>
      <c r="H13" s="58">
        <v>50</v>
      </c>
      <c r="I13" s="56">
        <f t="shared" si="2"/>
        <v>84</v>
      </c>
      <c r="J13" s="59">
        <f t="shared" si="3"/>
        <v>76.071999999999989</v>
      </c>
      <c r="K13" s="56">
        <f t="shared" si="4"/>
        <v>95</v>
      </c>
      <c r="L13" s="59">
        <v>2.64</v>
      </c>
      <c r="M13" s="60">
        <v>466</v>
      </c>
      <c r="N13" s="57" t="str">
        <f>IF(VLOOKUP(C13,[1]sheet1!$B$2:$H$175,7,0)&gt;0,"是","否")</f>
        <v>是</v>
      </c>
      <c r="O13" s="56"/>
      <c r="P13" s="61">
        <v>2301</v>
      </c>
      <c r="Q13" s="6"/>
      <c r="R13" s="6"/>
      <c r="S13" s="6"/>
      <c r="T13" s="6"/>
      <c r="U13" s="6"/>
      <c r="V13" s="6"/>
      <c r="W13" s="6"/>
      <c r="X13" s="6"/>
      <c r="Y13" s="6"/>
    </row>
    <row r="14" spans="1:25" s="52" customFormat="1" ht="22.5" customHeight="1" x14ac:dyDescent="0.3">
      <c r="A14" s="56">
        <v>11</v>
      </c>
      <c r="B14" s="57">
        <v>23020050</v>
      </c>
      <c r="C14" s="57" t="s">
        <v>28</v>
      </c>
      <c r="D14" s="58">
        <v>87.76</v>
      </c>
      <c r="E14" s="56">
        <f t="shared" si="0"/>
        <v>65</v>
      </c>
      <c r="F14" s="58">
        <v>75.5</v>
      </c>
      <c r="G14" s="56">
        <f t="shared" si="1"/>
        <v>18</v>
      </c>
      <c r="H14" s="58">
        <v>50</v>
      </c>
      <c r="I14" s="56">
        <f t="shared" si="2"/>
        <v>84</v>
      </c>
      <c r="J14" s="59">
        <f t="shared" si="3"/>
        <v>81.532000000000011</v>
      </c>
      <c r="K14" s="56">
        <f t="shared" si="4"/>
        <v>52</v>
      </c>
      <c r="L14" s="59">
        <v>2.52</v>
      </c>
      <c r="M14" s="60">
        <v>476</v>
      </c>
      <c r="N14" s="57" t="str">
        <f>IF(VLOOKUP(C14,[1]sheet1!$B$2:$H$175,7,0)&gt;0,"是","否")</f>
        <v>否</v>
      </c>
      <c r="O14" s="56"/>
      <c r="P14" s="61">
        <v>2301</v>
      </c>
      <c r="Q14" s="6"/>
      <c r="R14" s="6"/>
      <c r="S14" s="6"/>
      <c r="T14" s="6"/>
      <c r="U14" s="6"/>
      <c r="V14" s="6"/>
      <c r="W14" s="6"/>
      <c r="X14" s="6"/>
      <c r="Y14" s="6"/>
    </row>
    <row r="15" spans="1:25" s="52" customFormat="1" ht="22.5" customHeight="1" x14ac:dyDescent="0.3">
      <c r="A15" s="56">
        <v>12</v>
      </c>
      <c r="B15" s="57">
        <v>23020059</v>
      </c>
      <c r="C15" s="57" t="s">
        <v>29</v>
      </c>
      <c r="D15" s="58">
        <v>100.38</v>
      </c>
      <c r="E15" s="56">
        <f t="shared" si="0"/>
        <v>21</v>
      </c>
      <c r="F15" s="58">
        <v>69</v>
      </c>
      <c r="G15" s="56">
        <f t="shared" si="1"/>
        <v>37</v>
      </c>
      <c r="H15" s="58">
        <v>58</v>
      </c>
      <c r="I15" s="56">
        <f t="shared" si="2"/>
        <v>45</v>
      </c>
      <c r="J15" s="59">
        <f t="shared" si="3"/>
        <v>89.865999999999985</v>
      </c>
      <c r="K15" s="56">
        <f t="shared" si="4"/>
        <v>25</v>
      </c>
      <c r="L15" s="59">
        <v>3.53</v>
      </c>
      <c r="M15" s="60">
        <v>449</v>
      </c>
      <c r="N15" s="57" t="str">
        <f>IF(VLOOKUP(C15,[1]sheet1!$B$2:$H$175,7,0)&gt;0,"是","否")</f>
        <v>否</v>
      </c>
      <c r="O15" s="56"/>
      <c r="P15" s="61">
        <v>2301</v>
      </c>
      <c r="Q15" s="6"/>
      <c r="R15" s="6"/>
      <c r="S15" s="6"/>
      <c r="T15" s="6"/>
      <c r="U15" s="6"/>
      <c r="V15" s="6"/>
      <c r="W15" s="6"/>
      <c r="X15" s="6"/>
      <c r="Y15" s="6"/>
    </row>
    <row r="16" spans="1:25" s="52" customFormat="1" ht="22.5" customHeight="1" x14ac:dyDescent="0.3">
      <c r="A16" s="56">
        <v>13</v>
      </c>
      <c r="B16" s="57">
        <v>23020060</v>
      </c>
      <c r="C16" s="57" t="s">
        <v>30</v>
      </c>
      <c r="D16" s="58">
        <v>91.87</v>
      </c>
      <c r="E16" s="56">
        <f t="shared" si="0"/>
        <v>46</v>
      </c>
      <c r="F16" s="58">
        <v>80.5</v>
      </c>
      <c r="G16" s="56">
        <f t="shared" si="1"/>
        <v>11</v>
      </c>
      <c r="H16" s="58">
        <v>50</v>
      </c>
      <c r="I16" s="56">
        <f t="shared" si="2"/>
        <v>84</v>
      </c>
      <c r="J16" s="59">
        <f t="shared" si="3"/>
        <v>85.408999999999992</v>
      </c>
      <c r="K16" s="56">
        <f t="shared" si="4"/>
        <v>42</v>
      </c>
      <c r="L16" s="59">
        <v>2.85</v>
      </c>
      <c r="M16" s="60">
        <v>527</v>
      </c>
      <c r="N16" s="57" t="str">
        <f>IF(VLOOKUP(C16,[1]sheet1!$B$2:$H$175,7,0)&gt;0,"是","否")</f>
        <v>否</v>
      </c>
      <c r="O16" s="56"/>
      <c r="P16" s="61">
        <v>2301</v>
      </c>
      <c r="Q16" s="6"/>
      <c r="R16" s="6"/>
      <c r="S16" s="6"/>
      <c r="T16" s="6"/>
      <c r="U16" s="6"/>
      <c r="V16" s="6"/>
      <c r="W16" s="6"/>
      <c r="X16" s="6"/>
      <c r="Y16" s="6"/>
    </row>
    <row r="17" spans="1:25" s="52" customFormat="1" ht="22.5" customHeight="1" x14ac:dyDescent="0.3">
      <c r="A17" s="56">
        <v>14</v>
      </c>
      <c r="B17" s="57">
        <v>23020069</v>
      </c>
      <c r="C17" s="57" t="s">
        <v>31</v>
      </c>
      <c r="D17" s="58">
        <v>102.07</v>
      </c>
      <c r="E17" s="56">
        <f t="shared" si="0"/>
        <v>16</v>
      </c>
      <c r="F17" s="58">
        <v>100</v>
      </c>
      <c r="G17" s="56">
        <f t="shared" si="1"/>
        <v>1</v>
      </c>
      <c r="H17" s="58">
        <v>100</v>
      </c>
      <c r="I17" s="56">
        <f t="shared" si="2"/>
        <v>1</v>
      </c>
      <c r="J17" s="59">
        <f t="shared" si="3"/>
        <v>101.44899999999998</v>
      </c>
      <c r="K17" s="56">
        <f t="shared" si="4"/>
        <v>2</v>
      </c>
      <c r="L17" s="59">
        <v>3.64</v>
      </c>
      <c r="M17" s="60">
        <v>575</v>
      </c>
      <c r="N17" s="57" t="str">
        <f>IF(VLOOKUP(C17,[1]sheet1!$B$2:$H$175,7,0)&gt;0,"是","否")</f>
        <v>否</v>
      </c>
      <c r="O17" s="56"/>
      <c r="P17" s="61">
        <v>2301</v>
      </c>
      <c r="Q17" s="6"/>
      <c r="R17" s="6"/>
      <c r="S17" s="6"/>
      <c r="T17" s="6"/>
      <c r="U17" s="6"/>
      <c r="V17" s="6"/>
      <c r="W17" s="6"/>
      <c r="X17" s="6"/>
      <c r="Y17" s="6"/>
    </row>
    <row r="18" spans="1:25" s="52" customFormat="1" ht="22.5" customHeight="1" x14ac:dyDescent="0.3">
      <c r="A18" s="56">
        <v>15</v>
      </c>
      <c r="B18" s="57">
        <v>23020070</v>
      </c>
      <c r="C18" s="57" t="s">
        <v>32</v>
      </c>
      <c r="D18" s="58">
        <v>105</v>
      </c>
      <c r="E18" s="56">
        <f t="shared" si="0"/>
        <v>4</v>
      </c>
      <c r="F18" s="58">
        <v>78</v>
      </c>
      <c r="G18" s="56">
        <f t="shared" si="1"/>
        <v>15</v>
      </c>
      <c r="H18" s="58">
        <v>100</v>
      </c>
      <c r="I18" s="56">
        <f t="shared" si="2"/>
        <v>1</v>
      </c>
      <c r="J18" s="59">
        <f t="shared" si="3"/>
        <v>99.1</v>
      </c>
      <c r="K18" s="56">
        <f t="shared" si="4"/>
        <v>3</v>
      </c>
      <c r="L18" s="59">
        <v>4</v>
      </c>
      <c r="M18" s="60">
        <v>488</v>
      </c>
      <c r="N18" s="57" t="str">
        <f>IF(VLOOKUP(C18,[1]sheet1!$B$2:$H$175,7,0)&gt;0,"是","否")</f>
        <v>否</v>
      </c>
      <c r="O18" s="56"/>
      <c r="P18" s="61">
        <v>2301</v>
      </c>
      <c r="Q18" s="6"/>
      <c r="R18" s="6"/>
      <c r="S18" s="6"/>
      <c r="T18" s="6"/>
      <c r="U18" s="6"/>
      <c r="V18" s="6"/>
      <c r="W18" s="6"/>
      <c r="X18" s="6"/>
      <c r="Y18" s="6"/>
    </row>
    <row r="19" spans="1:25" s="52" customFormat="1" ht="22.5" customHeight="1" x14ac:dyDescent="0.3">
      <c r="A19" s="56">
        <v>16</v>
      </c>
      <c r="B19" s="57">
        <v>23020079</v>
      </c>
      <c r="C19" s="57" t="s">
        <v>33</v>
      </c>
      <c r="D19" s="58">
        <v>85.59</v>
      </c>
      <c r="E19" s="56">
        <f t="shared" si="0"/>
        <v>82</v>
      </c>
      <c r="F19" s="58">
        <v>71</v>
      </c>
      <c r="G19" s="56">
        <f t="shared" si="1"/>
        <v>28</v>
      </c>
      <c r="H19" s="58">
        <v>70</v>
      </c>
      <c r="I19" s="56">
        <f t="shared" si="2"/>
        <v>24</v>
      </c>
      <c r="J19" s="59">
        <f t="shared" si="3"/>
        <v>81.113</v>
      </c>
      <c r="K19" s="56">
        <f t="shared" si="4"/>
        <v>55</v>
      </c>
      <c r="L19" s="59">
        <v>2.91</v>
      </c>
      <c r="M19" s="60">
        <v>519</v>
      </c>
      <c r="N19" s="57" t="str">
        <f>IF(VLOOKUP(C19,[1]sheet1!$B$2:$H$175,7,0)&gt;0,"是","否")</f>
        <v>否</v>
      </c>
      <c r="O19" s="56"/>
      <c r="P19" s="61">
        <v>2301</v>
      </c>
      <c r="Q19" s="6"/>
      <c r="R19" s="6"/>
      <c r="S19" s="6"/>
      <c r="T19" s="6"/>
      <c r="U19" s="6"/>
      <c r="V19" s="6"/>
      <c r="W19" s="6"/>
      <c r="X19" s="6"/>
      <c r="Y19" s="6"/>
    </row>
    <row r="20" spans="1:25" s="52" customFormat="1" ht="22.5" customHeight="1" x14ac:dyDescent="0.3">
      <c r="A20" s="56">
        <v>17</v>
      </c>
      <c r="B20" s="57">
        <v>23020080</v>
      </c>
      <c r="C20" s="57" t="s">
        <v>34</v>
      </c>
      <c r="D20" s="58">
        <v>102.56</v>
      </c>
      <c r="E20" s="56">
        <f t="shared" si="0"/>
        <v>14</v>
      </c>
      <c r="F20" s="58">
        <v>78.5</v>
      </c>
      <c r="G20" s="56">
        <f t="shared" si="1"/>
        <v>14</v>
      </c>
      <c r="H20" s="58">
        <v>100</v>
      </c>
      <c r="I20" s="56">
        <f t="shared" si="2"/>
        <v>1</v>
      </c>
      <c r="J20" s="59">
        <f t="shared" si="3"/>
        <v>97.492000000000004</v>
      </c>
      <c r="K20" s="56">
        <f t="shared" si="4"/>
        <v>7</v>
      </c>
      <c r="L20" s="59">
        <v>3.82</v>
      </c>
      <c r="M20" s="60">
        <v>489</v>
      </c>
      <c r="N20" s="57" t="str">
        <f>IF(VLOOKUP(C20,[1]sheet1!$B$2:$H$175,7,0)&gt;0,"是","否")</f>
        <v>否</v>
      </c>
      <c r="O20" s="56"/>
      <c r="P20" s="61">
        <v>2301</v>
      </c>
      <c r="Q20" s="6"/>
      <c r="R20" s="6"/>
      <c r="S20" s="6"/>
      <c r="T20" s="6"/>
      <c r="U20" s="6"/>
      <c r="V20" s="6"/>
      <c r="W20" s="6"/>
      <c r="X20" s="6"/>
      <c r="Y20" s="6"/>
    </row>
    <row r="21" spans="1:25" s="52" customFormat="1" ht="22.5" customHeight="1" x14ac:dyDescent="0.3">
      <c r="A21" s="56">
        <v>18</v>
      </c>
      <c r="B21" s="57">
        <v>23020089</v>
      </c>
      <c r="C21" s="57" t="s">
        <v>35</v>
      </c>
      <c r="D21" s="58">
        <v>76.540000000000006</v>
      </c>
      <c r="E21" s="56">
        <f t="shared" si="0"/>
        <v>132</v>
      </c>
      <c r="F21" s="58">
        <v>60</v>
      </c>
      <c r="G21" s="56">
        <f t="shared" si="1"/>
        <v>140</v>
      </c>
      <c r="H21" s="58">
        <v>50</v>
      </c>
      <c r="I21" s="56">
        <f t="shared" si="2"/>
        <v>84</v>
      </c>
      <c r="J21" s="59">
        <f t="shared" si="3"/>
        <v>70.578000000000003</v>
      </c>
      <c r="K21" s="56">
        <f t="shared" si="4"/>
        <v>141</v>
      </c>
      <c r="L21" s="59">
        <v>2.38</v>
      </c>
      <c r="M21" s="60" t="s">
        <v>36</v>
      </c>
      <c r="N21" s="57" t="str">
        <f>IF(VLOOKUP(C21,[1]sheet1!$B$2:$H$175,7,0)&gt;0,"是","否")</f>
        <v>是</v>
      </c>
      <c r="O21" s="56"/>
      <c r="P21" s="61">
        <v>2301</v>
      </c>
      <c r="Q21" s="6"/>
      <c r="R21" s="6"/>
      <c r="S21" s="6"/>
      <c r="T21" s="6"/>
      <c r="U21" s="6"/>
      <c r="V21" s="6"/>
      <c r="W21" s="6"/>
      <c r="X21" s="6"/>
      <c r="Y21" s="6"/>
    </row>
    <row r="22" spans="1:25" s="52" customFormat="1" ht="22.5" customHeight="1" x14ac:dyDescent="0.3">
      <c r="A22" s="56">
        <v>19</v>
      </c>
      <c r="B22" s="57">
        <v>23020090</v>
      </c>
      <c r="C22" s="57" t="s">
        <v>37</v>
      </c>
      <c r="D22" s="58">
        <v>72.150000000000006</v>
      </c>
      <c r="E22" s="56">
        <f t="shared" si="0"/>
        <v>148</v>
      </c>
      <c r="F22" s="58">
        <v>66</v>
      </c>
      <c r="G22" s="56">
        <f t="shared" si="1"/>
        <v>56</v>
      </c>
      <c r="H22" s="58">
        <v>55</v>
      </c>
      <c r="I22" s="56">
        <f t="shared" si="2"/>
        <v>56</v>
      </c>
      <c r="J22" s="59">
        <f t="shared" si="3"/>
        <v>69.205000000000013</v>
      </c>
      <c r="K22" s="56">
        <f t="shared" si="4"/>
        <v>147</v>
      </c>
      <c r="L22" s="59">
        <v>1.91</v>
      </c>
      <c r="M22" s="60">
        <v>547</v>
      </c>
      <c r="N22" s="57" t="str">
        <f>IF(VLOOKUP(C22,[1]sheet1!$B$2:$H$175,7,0)&gt;0,"是","否")</f>
        <v>是</v>
      </c>
      <c r="O22" s="56"/>
      <c r="P22" s="61">
        <v>2301</v>
      </c>
      <c r="Q22" s="6"/>
      <c r="R22" s="6"/>
      <c r="S22" s="6"/>
      <c r="T22" s="6"/>
      <c r="U22" s="6"/>
      <c r="V22" s="6"/>
      <c r="W22" s="6"/>
      <c r="X22" s="6"/>
      <c r="Y22" s="6"/>
    </row>
    <row r="23" spans="1:25" s="52" customFormat="1" ht="22.5" customHeight="1" x14ac:dyDescent="0.3">
      <c r="A23" s="56">
        <v>20</v>
      </c>
      <c r="B23" s="57">
        <v>23020099</v>
      </c>
      <c r="C23" s="57" t="s">
        <v>38</v>
      </c>
      <c r="D23" s="58">
        <v>106.11</v>
      </c>
      <c r="E23" s="56">
        <f t="shared" si="0"/>
        <v>2</v>
      </c>
      <c r="F23" s="58">
        <v>75.5</v>
      </c>
      <c r="G23" s="56">
        <f t="shared" si="1"/>
        <v>18</v>
      </c>
      <c r="H23" s="58">
        <v>96</v>
      </c>
      <c r="I23" s="56">
        <f t="shared" si="2"/>
        <v>11</v>
      </c>
      <c r="J23" s="59">
        <f t="shared" si="3"/>
        <v>98.977000000000004</v>
      </c>
      <c r="K23" s="56">
        <f t="shared" si="4"/>
        <v>4</v>
      </c>
      <c r="L23" s="59">
        <v>4</v>
      </c>
      <c r="M23" s="60">
        <v>542</v>
      </c>
      <c r="N23" s="57" t="str">
        <f>IF(VLOOKUP(C23,[1]sheet1!$B$2:$H$175,7,0)&gt;0,"是","否")</f>
        <v>否</v>
      </c>
      <c r="O23" s="56"/>
      <c r="P23" s="61">
        <v>2301</v>
      </c>
      <c r="Q23" s="6"/>
      <c r="R23" s="6"/>
      <c r="S23" s="6"/>
      <c r="T23" s="6"/>
      <c r="U23" s="6"/>
      <c r="V23" s="6"/>
      <c r="W23" s="6"/>
      <c r="X23" s="6"/>
      <c r="Y23" s="6"/>
    </row>
    <row r="24" spans="1:25" s="52" customFormat="1" ht="22.5" customHeight="1" x14ac:dyDescent="0.3">
      <c r="A24" s="56">
        <v>21</v>
      </c>
      <c r="B24" s="57">
        <v>23020100</v>
      </c>
      <c r="C24" s="57" t="s">
        <v>39</v>
      </c>
      <c r="D24" s="58">
        <v>95.41</v>
      </c>
      <c r="E24" s="56">
        <f t="shared" si="0"/>
        <v>35</v>
      </c>
      <c r="F24" s="58">
        <v>72</v>
      </c>
      <c r="G24" s="56">
        <f t="shared" si="1"/>
        <v>23</v>
      </c>
      <c r="H24" s="58">
        <v>55</v>
      </c>
      <c r="I24" s="56">
        <f t="shared" si="2"/>
        <v>56</v>
      </c>
      <c r="J24" s="59">
        <f t="shared" si="3"/>
        <v>86.686999999999998</v>
      </c>
      <c r="K24" s="56">
        <f t="shared" si="4"/>
        <v>38</v>
      </c>
      <c r="L24" s="59">
        <v>3.36</v>
      </c>
      <c r="M24" s="60">
        <v>466</v>
      </c>
      <c r="N24" s="57" t="str">
        <f>IF(VLOOKUP(C24,[1]sheet1!$B$2:$H$175,7,0)&gt;0,"是","否")</f>
        <v>否</v>
      </c>
      <c r="O24" s="56"/>
      <c r="P24" s="61">
        <v>2301</v>
      </c>
      <c r="Q24" s="6"/>
      <c r="R24" s="6"/>
      <c r="S24" s="6"/>
      <c r="T24" s="6"/>
      <c r="U24" s="6"/>
      <c r="V24" s="6"/>
      <c r="W24" s="6"/>
      <c r="X24" s="6"/>
      <c r="Y24" s="6"/>
    </row>
    <row r="25" spans="1:25" s="52" customFormat="1" ht="22.5" customHeight="1" x14ac:dyDescent="0.3">
      <c r="A25" s="56">
        <v>22</v>
      </c>
      <c r="B25" s="57">
        <v>23020109</v>
      </c>
      <c r="C25" s="57" t="s">
        <v>40</v>
      </c>
      <c r="D25" s="58">
        <v>93.89</v>
      </c>
      <c r="E25" s="56">
        <f t="shared" si="0"/>
        <v>42</v>
      </c>
      <c r="F25" s="58">
        <v>68</v>
      </c>
      <c r="G25" s="56">
        <f t="shared" si="1"/>
        <v>38</v>
      </c>
      <c r="H25" s="58">
        <v>70</v>
      </c>
      <c r="I25" s="56">
        <f t="shared" si="2"/>
        <v>24</v>
      </c>
      <c r="J25" s="59">
        <f t="shared" si="3"/>
        <v>86.323000000000008</v>
      </c>
      <c r="K25" s="56">
        <f t="shared" si="4"/>
        <v>40</v>
      </c>
      <c r="L25" s="59">
        <v>3.51</v>
      </c>
      <c r="M25" s="60">
        <v>497</v>
      </c>
      <c r="N25" s="57" t="str">
        <f>IF(VLOOKUP(C25,[1]sheet1!$B$2:$H$175,7,0)&gt;0,"是","否")</f>
        <v>否</v>
      </c>
      <c r="O25" s="56"/>
      <c r="P25" s="61">
        <v>2301</v>
      </c>
      <c r="Q25" s="6"/>
      <c r="R25" s="6"/>
      <c r="S25" s="6"/>
      <c r="T25" s="6"/>
      <c r="U25" s="6"/>
      <c r="V25" s="6"/>
      <c r="W25" s="6"/>
      <c r="X25" s="6"/>
      <c r="Y25" s="6"/>
    </row>
    <row r="26" spans="1:25" s="52" customFormat="1" ht="22.5" customHeight="1" x14ac:dyDescent="0.3">
      <c r="A26" s="56">
        <v>23</v>
      </c>
      <c r="B26" s="57">
        <v>23020110</v>
      </c>
      <c r="C26" s="57" t="s">
        <v>41</v>
      </c>
      <c r="D26" s="58">
        <v>99.4</v>
      </c>
      <c r="E26" s="56">
        <f t="shared" si="0"/>
        <v>22</v>
      </c>
      <c r="F26" s="58">
        <v>67</v>
      </c>
      <c r="G26" s="56">
        <f t="shared" si="1"/>
        <v>46</v>
      </c>
      <c r="H26" s="58">
        <v>50</v>
      </c>
      <c r="I26" s="56">
        <f t="shared" si="2"/>
        <v>84</v>
      </c>
      <c r="J26" s="59">
        <f t="shared" si="3"/>
        <v>87.98</v>
      </c>
      <c r="K26" s="56">
        <f t="shared" si="4"/>
        <v>32</v>
      </c>
      <c r="L26" s="59">
        <v>3.85</v>
      </c>
      <c r="M26" s="60">
        <v>517</v>
      </c>
      <c r="N26" s="57" t="str">
        <f>IF(VLOOKUP(C26,[1]sheet1!$B$2:$H$175,7,0)&gt;0,"是","否")</f>
        <v>否</v>
      </c>
      <c r="O26" s="56"/>
      <c r="P26" s="61">
        <v>2301</v>
      </c>
      <c r="Q26" s="6"/>
      <c r="R26" s="6"/>
      <c r="S26" s="6"/>
      <c r="T26" s="6"/>
      <c r="U26" s="6"/>
      <c r="V26" s="6"/>
      <c r="W26" s="6"/>
      <c r="X26" s="6"/>
      <c r="Y26" s="6"/>
    </row>
    <row r="27" spans="1:25" s="52" customFormat="1" ht="22.5" customHeight="1" x14ac:dyDescent="0.3">
      <c r="A27" s="56">
        <v>24</v>
      </c>
      <c r="B27" s="57">
        <v>23020119</v>
      </c>
      <c r="C27" s="57" t="s">
        <v>42</v>
      </c>
      <c r="D27" s="58">
        <v>84.38</v>
      </c>
      <c r="E27" s="56">
        <f t="shared" si="0"/>
        <v>89</v>
      </c>
      <c r="F27" s="58">
        <v>66</v>
      </c>
      <c r="G27" s="56">
        <f t="shared" si="1"/>
        <v>56</v>
      </c>
      <c r="H27" s="58">
        <v>56</v>
      </c>
      <c r="I27" s="56">
        <f t="shared" si="2"/>
        <v>51</v>
      </c>
      <c r="J27" s="59">
        <f t="shared" si="3"/>
        <v>77.865999999999985</v>
      </c>
      <c r="K27" s="56">
        <f t="shared" si="4"/>
        <v>84</v>
      </c>
      <c r="L27" s="59">
        <v>2.97</v>
      </c>
      <c r="M27" s="60">
        <v>442</v>
      </c>
      <c r="N27" s="57" t="str">
        <f>IF(VLOOKUP(C27,[1]sheet1!$B$2:$H$175,7,0)&gt;0,"是","否")</f>
        <v>否</v>
      </c>
      <c r="O27" s="56"/>
      <c r="P27" s="61">
        <v>2301</v>
      </c>
      <c r="Q27" s="6"/>
      <c r="R27" s="6"/>
      <c r="S27" s="6"/>
      <c r="T27" s="6"/>
      <c r="U27" s="6"/>
      <c r="V27" s="6"/>
      <c r="W27" s="6"/>
      <c r="X27" s="6"/>
      <c r="Y27" s="6"/>
    </row>
    <row r="28" spans="1:25" s="52" customFormat="1" ht="22.5" customHeight="1" x14ac:dyDescent="0.3">
      <c r="A28" s="56">
        <v>25</v>
      </c>
      <c r="B28" s="57">
        <v>23020120</v>
      </c>
      <c r="C28" s="57" t="s">
        <v>43</v>
      </c>
      <c r="D28" s="58">
        <v>106.07</v>
      </c>
      <c r="E28" s="56">
        <f t="shared" si="0"/>
        <v>3</v>
      </c>
      <c r="F28" s="58">
        <v>68</v>
      </c>
      <c r="G28" s="56">
        <f t="shared" si="1"/>
        <v>38</v>
      </c>
      <c r="H28" s="58">
        <v>64</v>
      </c>
      <c r="I28" s="56">
        <f t="shared" si="2"/>
        <v>34</v>
      </c>
      <c r="J28" s="59">
        <f t="shared" si="3"/>
        <v>94.248999999999995</v>
      </c>
      <c r="K28" s="56">
        <f t="shared" si="4"/>
        <v>16</v>
      </c>
      <c r="L28" s="59">
        <v>4</v>
      </c>
      <c r="M28" s="60">
        <v>487</v>
      </c>
      <c r="N28" s="57" t="str">
        <f>IF(VLOOKUP(C28,[1]sheet1!$B$2:$H$175,7,0)&gt;0,"是","否")</f>
        <v>否</v>
      </c>
      <c r="O28" s="56"/>
      <c r="P28" s="61">
        <v>2301</v>
      </c>
      <c r="Q28" s="6"/>
      <c r="R28" s="6"/>
      <c r="S28" s="6"/>
      <c r="T28" s="6"/>
      <c r="U28" s="6"/>
      <c r="V28" s="6"/>
      <c r="W28" s="6"/>
      <c r="X28" s="6"/>
      <c r="Y28" s="6"/>
    </row>
    <row r="29" spans="1:25" s="52" customFormat="1" ht="22.5" customHeight="1" x14ac:dyDescent="0.3">
      <c r="A29" s="56">
        <v>26</v>
      </c>
      <c r="B29" s="57">
        <v>23020129</v>
      </c>
      <c r="C29" s="57" t="s">
        <v>44</v>
      </c>
      <c r="D29" s="58">
        <v>74.03</v>
      </c>
      <c r="E29" s="56">
        <f t="shared" si="0"/>
        <v>146</v>
      </c>
      <c r="F29" s="58">
        <v>87.5</v>
      </c>
      <c r="G29" s="56">
        <f t="shared" si="1"/>
        <v>8</v>
      </c>
      <c r="H29" s="58">
        <v>50</v>
      </c>
      <c r="I29" s="56">
        <f t="shared" si="2"/>
        <v>84</v>
      </c>
      <c r="J29" s="59">
        <f t="shared" si="3"/>
        <v>74.320999999999998</v>
      </c>
      <c r="K29" s="56">
        <f t="shared" si="4"/>
        <v>114</v>
      </c>
      <c r="L29" s="59">
        <v>2.1800000000000002</v>
      </c>
      <c r="M29" s="60">
        <v>502</v>
      </c>
      <c r="N29" s="57" t="str">
        <f>IF(VLOOKUP(C29,[1]sheet1!$B$2:$H$175,7,0)&gt;0,"是","否")</f>
        <v>否</v>
      </c>
      <c r="O29" s="56"/>
      <c r="P29" s="61">
        <v>2301</v>
      </c>
      <c r="Q29" s="6"/>
      <c r="R29" s="6"/>
      <c r="S29" s="6"/>
      <c r="T29" s="6"/>
      <c r="U29" s="6"/>
      <c r="V29" s="6"/>
      <c r="W29" s="6"/>
      <c r="X29" s="6"/>
      <c r="Y29" s="6"/>
    </row>
    <row r="30" spans="1:25" s="52" customFormat="1" ht="22.5" customHeight="1" x14ac:dyDescent="0.3">
      <c r="A30" s="56">
        <v>27</v>
      </c>
      <c r="B30" s="57">
        <v>23020130</v>
      </c>
      <c r="C30" s="57" t="s">
        <v>45</v>
      </c>
      <c r="D30" s="58">
        <v>76</v>
      </c>
      <c r="E30" s="56">
        <f t="shared" si="0"/>
        <v>136</v>
      </c>
      <c r="F30" s="58">
        <v>71</v>
      </c>
      <c r="G30" s="56">
        <f t="shared" si="1"/>
        <v>28</v>
      </c>
      <c r="H30" s="58">
        <v>50</v>
      </c>
      <c r="I30" s="56">
        <f t="shared" si="2"/>
        <v>84</v>
      </c>
      <c r="J30" s="59">
        <f t="shared" si="3"/>
        <v>72.399999999999991</v>
      </c>
      <c r="K30" s="56">
        <f t="shared" si="4"/>
        <v>127</v>
      </c>
      <c r="L30" s="59">
        <v>2.56</v>
      </c>
      <c r="M30" s="60">
        <v>438</v>
      </c>
      <c r="N30" s="57" t="str">
        <f>IF(VLOOKUP(C30,[1]sheet1!$B$2:$H$175,7,0)&gt;0,"是","否")</f>
        <v>否</v>
      </c>
      <c r="O30" s="56"/>
      <c r="P30" s="61">
        <v>2301</v>
      </c>
      <c r="Q30" s="6"/>
      <c r="R30" s="6"/>
      <c r="S30" s="6"/>
      <c r="T30" s="6"/>
      <c r="U30" s="6"/>
      <c r="V30" s="6"/>
      <c r="W30" s="6"/>
      <c r="X30" s="6"/>
      <c r="Y30" s="6"/>
    </row>
    <row r="31" spans="1:25" s="52" customFormat="1" ht="22.5" customHeight="1" x14ac:dyDescent="0.3">
      <c r="A31" s="56">
        <v>28</v>
      </c>
      <c r="B31" s="57">
        <v>23020139</v>
      </c>
      <c r="C31" s="57" t="s">
        <v>46</v>
      </c>
      <c r="D31" s="58">
        <v>91.58</v>
      </c>
      <c r="E31" s="56">
        <f t="shared" si="0"/>
        <v>47</v>
      </c>
      <c r="F31" s="58">
        <v>62</v>
      </c>
      <c r="G31" s="56">
        <f t="shared" si="1"/>
        <v>104</v>
      </c>
      <c r="H31" s="58">
        <v>80</v>
      </c>
      <c r="I31" s="56">
        <f t="shared" si="2"/>
        <v>18</v>
      </c>
      <c r="J31" s="59">
        <f t="shared" si="3"/>
        <v>84.506</v>
      </c>
      <c r="K31" s="56">
        <f t="shared" si="4"/>
        <v>46</v>
      </c>
      <c r="L31" s="59">
        <v>2.9</v>
      </c>
      <c r="M31" s="60">
        <v>444</v>
      </c>
      <c r="N31" s="57" t="str">
        <f>IF(VLOOKUP(C31,[1]sheet1!$B$2:$H$175,7,0)&gt;0,"是","否")</f>
        <v>否</v>
      </c>
      <c r="O31" s="56"/>
      <c r="P31" s="61">
        <v>2301</v>
      </c>
      <c r="Q31" s="6"/>
      <c r="R31" s="6"/>
      <c r="S31" s="6"/>
      <c r="T31" s="6"/>
      <c r="U31" s="6"/>
      <c r="V31" s="6"/>
      <c r="W31" s="6"/>
      <c r="X31" s="6"/>
      <c r="Y31" s="6"/>
    </row>
    <row r="32" spans="1:25" s="52" customFormat="1" ht="22.5" customHeight="1" x14ac:dyDescent="0.3">
      <c r="A32" s="56">
        <v>29</v>
      </c>
      <c r="B32" s="57">
        <v>23020140</v>
      </c>
      <c r="C32" s="57" t="s">
        <v>47</v>
      </c>
      <c r="D32" s="58">
        <v>97.1</v>
      </c>
      <c r="E32" s="56">
        <f t="shared" si="0"/>
        <v>31</v>
      </c>
      <c r="F32" s="58">
        <v>70</v>
      </c>
      <c r="G32" s="56">
        <f t="shared" si="1"/>
        <v>33</v>
      </c>
      <c r="H32" s="58">
        <v>53</v>
      </c>
      <c r="I32" s="56">
        <f t="shared" si="2"/>
        <v>69</v>
      </c>
      <c r="J32" s="59">
        <f t="shared" si="3"/>
        <v>87.269999999999982</v>
      </c>
      <c r="K32" s="56">
        <f t="shared" si="4"/>
        <v>36</v>
      </c>
      <c r="L32" s="59">
        <v>3.6</v>
      </c>
      <c r="M32" s="60">
        <v>529</v>
      </c>
      <c r="N32" s="57" t="str">
        <f>IF(VLOOKUP(C32,[1]sheet1!$B$2:$H$175,7,0)&gt;0,"是","否")</f>
        <v>否</v>
      </c>
      <c r="O32" s="56"/>
      <c r="P32" s="61">
        <v>2301</v>
      </c>
      <c r="Q32" s="6"/>
      <c r="R32" s="6"/>
      <c r="S32" s="6"/>
      <c r="T32" s="6"/>
      <c r="U32" s="6"/>
      <c r="V32" s="6"/>
      <c r="W32" s="6"/>
      <c r="X32" s="6"/>
      <c r="Y32" s="6"/>
    </row>
    <row r="33" spans="1:25" s="52" customFormat="1" ht="22.5" customHeight="1" x14ac:dyDescent="0.3">
      <c r="A33" s="56">
        <v>30</v>
      </c>
      <c r="B33" s="57">
        <v>23020149</v>
      </c>
      <c r="C33" s="57" t="s">
        <v>48</v>
      </c>
      <c r="D33" s="58">
        <v>78.25</v>
      </c>
      <c r="E33" s="56">
        <f t="shared" si="0"/>
        <v>122</v>
      </c>
      <c r="F33" s="58">
        <v>63</v>
      </c>
      <c r="G33" s="56">
        <f t="shared" si="1"/>
        <v>90</v>
      </c>
      <c r="H33" s="58">
        <v>50</v>
      </c>
      <c r="I33" s="56">
        <f t="shared" si="2"/>
        <v>84</v>
      </c>
      <c r="J33" s="59">
        <f t="shared" si="3"/>
        <v>72.375</v>
      </c>
      <c r="K33" s="56">
        <f t="shared" si="4"/>
        <v>128</v>
      </c>
      <c r="L33" s="59">
        <v>2.02</v>
      </c>
      <c r="M33" s="60">
        <v>428</v>
      </c>
      <c r="N33" s="57" t="str">
        <f>IF(VLOOKUP(C33,[1]sheet1!$B$2:$H$175,7,0)&gt;0,"是","否")</f>
        <v>是</v>
      </c>
      <c r="O33" s="56"/>
      <c r="P33" s="61">
        <v>2301</v>
      </c>
      <c r="Q33" s="6"/>
      <c r="R33" s="6"/>
      <c r="S33" s="6"/>
      <c r="T33" s="6"/>
      <c r="U33" s="6"/>
      <c r="V33" s="6"/>
      <c r="W33" s="6"/>
      <c r="X33" s="6"/>
      <c r="Y33" s="6"/>
    </row>
    <row r="34" spans="1:25" s="52" customFormat="1" ht="22.5" customHeight="1" x14ac:dyDescent="0.3">
      <c r="A34" s="56">
        <v>31</v>
      </c>
      <c r="B34" s="57">
        <v>23020150</v>
      </c>
      <c r="C34" s="57" t="s">
        <v>49</v>
      </c>
      <c r="D34" s="58">
        <v>100.5</v>
      </c>
      <c r="E34" s="56">
        <f t="shared" si="0"/>
        <v>20</v>
      </c>
      <c r="F34" s="58">
        <v>67</v>
      </c>
      <c r="G34" s="56">
        <f t="shared" si="1"/>
        <v>46</v>
      </c>
      <c r="H34" s="58">
        <v>50</v>
      </c>
      <c r="I34" s="56">
        <f t="shared" si="2"/>
        <v>84</v>
      </c>
      <c r="J34" s="59">
        <f t="shared" si="3"/>
        <v>88.75</v>
      </c>
      <c r="K34" s="56">
        <f t="shared" si="4"/>
        <v>30</v>
      </c>
      <c r="L34" s="59">
        <v>3.78</v>
      </c>
      <c r="M34" s="60">
        <v>464</v>
      </c>
      <c r="N34" s="57" t="str">
        <f>IF(VLOOKUP(C34,[1]sheet1!$B$2:$H$175,7,0)&gt;0,"是","否")</f>
        <v>否</v>
      </c>
      <c r="O34" s="56"/>
      <c r="P34" s="61">
        <v>2301</v>
      </c>
      <c r="Q34" s="6"/>
      <c r="R34" s="6"/>
      <c r="S34" s="6"/>
      <c r="T34" s="6"/>
      <c r="U34" s="6"/>
      <c r="V34" s="6"/>
      <c r="W34" s="6"/>
      <c r="X34" s="6"/>
      <c r="Y34" s="6"/>
    </row>
    <row r="35" spans="1:25" s="52" customFormat="1" ht="22.5" customHeight="1" x14ac:dyDescent="0.3">
      <c r="A35" s="56">
        <v>32</v>
      </c>
      <c r="B35" s="57">
        <v>23020160</v>
      </c>
      <c r="C35" s="57" t="s">
        <v>50</v>
      </c>
      <c r="D35" s="58">
        <v>74.38</v>
      </c>
      <c r="E35" s="56">
        <f t="shared" si="0"/>
        <v>144</v>
      </c>
      <c r="F35" s="58">
        <v>66.5</v>
      </c>
      <c r="G35" s="56">
        <f t="shared" si="1"/>
        <v>50</v>
      </c>
      <c r="H35" s="58">
        <v>53</v>
      </c>
      <c r="I35" s="56">
        <f t="shared" si="2"/>
        <v>69</v>
      </c>
      <c r="J35" s="59">
        <f t="shared" si="3"/>
        <v>70.665999999999997</v>
      </c>
      <c r="K35" s="56">
        <f t="shared" si="4"/>
        <v>139</v>
      </c>
      <c r="L35" s="59">
        <v>2.9</v>
      </c>
      <c r="M35" s="60">
        <v>467</v>
      </c>
      <c r="N35" s="57" t="str">
        <f>IF(VLOOKUP(C35,[1]sheet1!$B$2:$H$175,7,0)&gt;0,"是","否")</f>
        <v>是</v>
      </c>
      <c r="O35" s="56"/>
      <c r="P35" s="61">
        <v>2301</v>
      </c>
      <c r="Q35" s="6"/>
      <c r="R35" s="6"/>
      <c r="S35" s="6"/>
      <c r="T35" s="6"/>
      <c r="U35" s="6"/>
      <c r="V35" s="6"/>
      <c r="W35" s="6"/>
      <c r="X35" s="6"/>
      <c r="Y35" s="6"/>
    </row>
    <row r="36" spans="1:25" s="52" customFormat="1" ht="22.5" customHeight="1" x14ac:dyDescent="0.3">
      <c r="A36" s="56">
        <v>33</v>
      </c>
      <c r="B36" s="57">
        <v>23020162</v>
      </c>
      <c r="C36" s="57" t="s">
        <v>51</v>
      </c>
      <c r="D36" s="58">
        <v>101.73</v>
      </c>
      <c r="E36" s="56">
        <f t="shared" si="0"/>
        <v>18</v>
      </c>
      <c r="F36" s="58">
        <v>72</v>
      </c>
      <c r="G36" s="56">
        <f t="shared" si="1"/>
        <v>23</v>
      </c>
      <c r="H36" s="58">
        <v>60</v>
      </c>
      <c r="I36" s="56">
        <f t="shared" si="2"/>
        <v>37</v>
      </c>
      <c r="J36" s="59">
        <f t="shared" si="3"/>
        <v>91.611000000000004</v>
      </c>
      <c r="K36" s="56">
        <f t="shared" si="4"/>
        <v>18</v>
      </c>
      <c r="L36" s="59">
        <v>3.78</v>
      </c>
      <c r="M36" s="60">
        <v>532</v>
      </c>
      <c r="N36" s="57" t="str">
        <f>IF(VLOOKUP(C36,[1]sheet1!$B$2:$H$175,7,0)&gt;0,"是","否")</f>
        <v>否</v>
      </c>
      <c r="O36" s="56"/>
      <c r="P36" s="61">
        <v>2301</v>
      </c>
      <c r="Q36" s="6"/>
      <c r="R36" s="6"/>
      <c r="S36" s="6"/>
      <c r="T36" s="6"/>
      <c r="U36" s="6"/>
      <c r="V36" s="6"/>
      <c r="W36" s="6"/>
      <c r="X36" s="6"/>
      <c r="Y36" s="6"/>
    </row>
    <row r="37" spans="1:25" s="52" customFormat="1" ht="22.5" customHeight="1" x14ac:dyDescent="0.3">
      <c r="A37" s="56">
        <v>34</v>
      </c>
      <c r="B37" s="57">
        <v>22015060</v>
      </c>
      <c r="C37" s="57" t="s">
        <v>52</v>
      </c>
      <c r="D37" s="58">
        <v>87.64</v>
      </c>
      <c r="E37" s="56">
        <f t="shared" si="0"/>
        <v>67</v>
      </c>
      <c r="F37" s="58">
        <v>66</v>
      </c>
      <c r="G37" s="56">
        <f t="shared" si="1"/>
        <v>56</v>
      </c>
      <c r="H37" s="58">
        <v>50</v>
      </c>
      <c r="I37" s="56">
        <f t="shared" si="2"/>
        <v>84</v>
      </c>
      <c r="J37" s="59">
        <f t="shared" si="3"/>
        <v>79.548000000000002</v>
      </c>
      <c r="K37" s="56">
        <f t="shared" si="4"/>
        <v>70</v>
      </c>
      <c r="L37" s="59">
        <v>2.2799999999999998</v>
      </c>
      <c r="M37" s="60">
        <v>450</v>
      </c>
      <c r="N37" s="57" t="str">
        <f>IF(VLOOKUP(C37,[1]sheet1!$B$2:$H$175,7,0)&gt;0,"是","否")</f>
        <v>是</v>
      </c>
      <c r="O37" s="56"/>
      <c r="P37" s="61">
        <v>2301</v>
      </c>
      <c r="Q37" s="6"/>
      <c r="R37" s="6"/>
      <c r="S37" s="6"/>
      <c r="T37" s="6"/>
      <c r="U37" s="6"/>
      <c r="V37" s="6"/>
      <c r="W37" s="6"/>
      <c r="X37" s="6"/>
      <c r="Y37" s="6"/>
    </row>
    <row r="38" spans="1:25" s="52" customFormat="1" ht="22.5" customHeight="1" x14ac:dyDescent="0.3">
      <c r="A38" s="56">
        <v>35</v>
      </c>
      <c r="B38" s="57">
        <v>23183001</v>
      </c>
      <c r="C38" s="57" t="s">
        <v>53</v>
      </c>
      <c r="D38" s="58">
        <v>79.64</v>
      </c>
      <c r="E38" s="56">
        <f t="shared" si="0"/>
        <v>116</v>
      </c>
      <c r="F38" s="58">
        <v>62.5</v>
      </c>
      <c r="G38" s="56">
        <f t="shared" si="1"/>
        <v>97</v>
      </c>
      <c r="H38" s="58">
        <v>50</v>
      </c>
      <c r="I38" s="56">
        <f t="shared" si="2"/>
        <v>84</v>
      </c>
      <c r="J38" s="59">
        <f t="shared" si="3"/>
        <v>73.24799999999999</v>
      </c>
      <c r="K38" s="56">
        <f t="shared" si="4"/>
        <v>121</v>
      </c>
      <c r="L38" s="59">
        <v>2.4500000000000002</v>
      </c>
      <c r="M38" s="60" t="s">
        <v>36</v>
      </c>
      <c r="N38" s="57" t="str">
        <f>IF(VLOOKUP(C38,[1]sheet1!$B$2:$H$175,7,0)&gt;0,"是","否")</f>
        <v>否</v>
      </c>
      <c r="O38" s="56"/>
      <c r="P38" s="61">
        <v>2301</v>
      </c>
      <c r="Q38" s="6"/>
      <c r="R38" s="6"/>
      <c r="S38" s="6"/>
      <c r="T38" s="6"/>
      <c r="U38" s="6"/>
      <c r="V38" s="6"/>
      <c r="W38" s="6"/>
      <c r="X38" s="6"/>
      <c r="Y38" s="6"/>
    </row>
    <row r="39" spans="1:25" s="6" customFormat="1" ht="22.5" customHeight="1" x14ac:dyDescent="0.3">
      <c r="A39" s="56">
        <v>36</v>
      </c>
      <c r="B39" s="57">
        <v>23020006</v>
      </c>
      <c r="C39" s="57" t="s">
        <v>54</v>
      </c>
      <c r="D39" s="58">
        <v>98.78</v>
      </c>
      <c r="E39" s="56">
        <f t="shared" si="0"/>
        <v>26</v>
      </c>
      <c r="F39" s="58">
        <v>91</v>
      </c>
      <c r="G39" s="56">
        <f t="shared" si="1"/>
        <v>6</v>
      </c>
      <c r="H39" s="58">
        <v>70</v>
      </c>
      <c r="I39" s="56">
        <f t="shared" si="2"/>
        <v>24</v>
      </c>
      <c r="J39" s="59">
        <f t="shared" si="3"/>
        <v>94.346000000000004</v>
      </c>
      <c r="K39" s="56">
        <f t="shared" si="4"/>
        <v>15</v>
      </c>
      <c r="L39" s="59">
        <v>3.4</v>
      </c>
      <c r="M39" s="60">
        <v>536</v>
      </c>
      <c r="N39" s="57" t="str">
        <f>IF(VLOOKUP(C39,[1]sheet1!$B$2:$H$175,7,0)&gt;0,"是","否")</f>
        <v>否</v>
      </c>
      <c r="O39" s="56"/>
      <c r="P39" s="62">
        <v>2302</v>
      </c>
    </row>
    <row r="40" spans="1:25" s="6" customFormat="1" ht="22.5" customHeight="1" x14ac:dyDescent="0.3">
      <c r="A40" s="56">
        <v>37</v>
      </c>
      <c r="B40" s="57">
        <v>23020011</v>
      </c>
      <c r="C40" s="57" t="s">
        <v>55</v>
      </c>
      <c r="D40" s="58">
        <v>87.41</v>
      </c>
      <c r="E40" s="56">
        <f t="shared" si="0"/>
        <v>69</v>
      </c>
      <c r="F40" s="58">
        <v>64.5</v>
      </c>
      <c r="G40" s="56">
        <f t="shared" si="1"/>
        <v>71</v>
      </c>
      <c r="H40" s="58">
        <v>53</v>
      </c>
      <c r="I40" s="56">
        <f t="shared" si="2"/>
        <v>69</v>
      </c>
      <c r="J40" s="59">
        <f t="shared" si="3"/>
        <v>79.386999999999986</v>
      </c>
      <c r="K40" s="56">
        <f t="shared" si="4"/>
        <v>73</v>
      </c>
      <c r="L40" s="59">
        <v>2.77</v>
      </c>
      <c r="M40" s="60">
        <v>472</v>
      </c>
      <c r="N40" s="57" t="str">
        <f>IF(VLOOKUP(C40,[1]sheet1!$B$2:$H$175,7,0)&gt;0,"是","否")</f>
        <v>否</v>
      </c>
      <c r="O40" s="56"/>
      <c r="P40" s="62">
        <v>2302</v>
      </c>
    </row>
    <row r="41" spans="1:25" s="6" customFormat="1" ht="22.5" customHeight="1" x14ac:dyDescent="0.3">
      <c r="A41" s="56">
        <v>38</v>
      </c>
      <c r="B41" s="57">
        <v>23020018</v>
      </c>
      <c r="C41" s="57" t="s">
        <v>56</v>
      </c>
      <c r="D41" s="58">
        <v>82.33</v>
      </c>
      <c r="E41" s="56">
        <f t="shared" si="0"/>
        <v>99</v>
      </c>
      <c r="F41" s="58">
        <v>63</v>
      </c>
      <c r="G41" s="56">
        <f t="shared" si="1"/>
        <v>90</v>
      </c>
      <c r="H41" s="58">
        <v>50</v>
      </c>
      <c r="I41" s="56">
        <f t="shared" si="2"/>
        <v>84</v>
      </c>
      <c r="J41" s="59">
        <f t="shared" si="3"/>
        <v>75.230999999999995</v>
      </c>
      <c r="K41" s="56">
        <f t="shared" si="4"/>
        <v>104</v>
      </c>
      <c r="L41" s="59">
        <v>2.56</v>
      </c>
      <c r="M41" s="60">
        <v>462</v>
      </c>
      <c r="N41" s="57" t="str">
        <f>IF(VLOOKUP(C41,[1]sheet1!$B$2:$H$175,7,0)&gt;0,"是","否")</f>
        <v>是</v>
      </c>
      <c r="O41" s="56"/>
      <c r="P41" s="62">
        <v>2302</v>
      </c>
    </row>
    <row r="42" spans="1:25" s="6" customFormat="1" ht="22.5" customHeight="1" x14ac:dyDescent="0.3">
      <c r="A42" s="56">
        <v>39</v>
      </c>
      <c r="B42" s="57">
        <v>23020021</v>
      </c>
      <c r="C42" s="57" t="s">
        <v>57</v>
      </c>
      <c r="D42" s="58">
        <v>84.2</v>
      </c>
      <c r="E42" s="56">
        <f t="shared" si="0"/>
        <v>90</v>
      </c>
      <c r="F42" s="58">
        <v>63</v>
      </c>
      <c r="G42" s="56">
        <f t="shared" si="1"/>
        <v>90</v>
      </c>
      <c r="H42" s="58">
        <v>50</v>
      </c>
      <c r="I42" s="56">
        <f t="shared" si="2"/>
        <v>84</v>
      </c>
      <c r="J42" s="59">
        <f t="shared" si="3"/>
        <v>76.539999999999992</v>
      </c>
      <c r="K42" s="56">
        <f t="shared" si="4"/>
        <v>91</v>
      </c>
      <c r="L42" s="59">
        <v>2.73</v>
      </c>
      <c r="M42" s="60">
        <v>428</v>
      </c>
      <c r="N42" s="57" t="str">
        <f>IF(VLOOKUP(C42,[1]sheet1!$B$2:$H$175,7,0)&gt;0,"是","否")</f>
        <v>否</v>
      </c>
      <c r="O42" s="56"/>
      <c r="P42" s="62">
        <v>2302</v>
      </c>
    </row>
    <row r="43" spans="1:25" s="6" customFormat="1" ht="22.5" customHeight="1" x14ac:dyDescent="0.3">
      <c r="A43" s="56">
        <v>40</v>
      </c>
      <c r="B43" s="57">
        <v>23020028</v>
      </c>
      <c r="C43" s="57" t="s">
        <v>58</v>
      </c>
      <c r="D43" s="58">
        <v>103.31</v>
      </c>
      <c r="E43" s="56">
        <f t="shared" si="0"/>
        <v>11</v>
      </c>
      <c r="F43" s="58">
        <v>71</v>
      </c>
      <c r="G43" s="56">
        <f t="shared" si="1"/>
        <v>28</v>
      </c>
      <c r="H43" s="58">
        <v>50</v>
      </c>
      <c r="I43" s="56">
        <f t="shared" si="2"/>
        <v>84</v>
      </c>
      <c r="J43" s="59">
        <f t="shared" si="3"/>
        <v>91.516999999999996</v>
      </c>
      <c r="K43" s="56">
        <f t="shared" si="4"/>
        <v>20</v>
      </c>
      <c r="L43" s="59">
        <v>3.79</v>
      </c>
      <c r="M43" s="60">
        <v>459</v>
      </c>
      <c r="N43" s="57" t="str">
        <f>IF(VLOOKUP(C43,[1]sheet1!$B$2:$H$175,7,0)&gt;0,"是","否")</f>
        <v>否</v>
      </c>
      <c r="O43" s="56"/>
      <c r="P43" s="62">
        <v>2302</v>
      </c>
    </row>
    <row r="44" spans="1:25" s="6" customFormat="1" ht="22.5" customHeight="1" x14ac:dyDescent="0.3">
      <c r="A44" s="56">
        <v>41</v>
      </c>
      <c r="B44" s="57">
        <v>23020031</v>
      </c>
      <c r="C44" s="57" t="s">
        <v>59</v>
      </c>
      <c r="D44" s="58">
        <v>65.55</v>
      </c>
      <c r="E44" s="56">
        <f t="shared" si="0"/>
        <v>167</v>
      </c>
      <c r="F44" s="58">
        <v>66.5</v>
      </c>
      <c r="G44" s="56">
        <f t="shared" si="1"/>
        <v>50</v>
      </c>
      <c r="H44" s="58">
        <v>50</v>
      </c>
      <c r="I44" s="56">
        <f t="shared" si="2"/>
        <v>84</v>
      </c>
      <c r="J44" s="59">
        <f t="shared" si="3"/>
        <v>64.185000000000002</v>
      </c>
      <c r="K44" s="56">
        <f t="shared" si="4"/>
        <v>166</v>
      </c>
      <c r="L44" s="59">
        <v>1.55</v>
      </c>
      <c r="M44" s="60">
        <v>478</v>
      </c>
      <c r="N44" s="57" t="str">
        <f>IF(VLOOKUP(C44,[1]sheet1!$B$2:$H$175,7,0)&gt;0,"是","否")</f>
        <v>是</v>
      </c>
      <c r="O44" s="56"/>
      <c r="P44" s="62">
        <v>2302</v>
      </c>
    </row>
    <row r="45" spans="1:25" s="6" customFormat="1" ht="22.5" customHeight="1" x14ac:dyDescent="0.3">
      <c r="A45" s="56">
        <v>42</v>
      </c>
      <c r="B45" s="57">
        <v>23020038</v>
      </c>
      <c r="C45" s="57" t="s">
        <v>60</v>
      </c>
      <c r="D45" s="58">
        <v>86.16</v>
      </c>
      <c r="E45" s="56">
        <f t="shared" si="0"/>
        <v>81</v>
      </c>
      <c r="F45" s="58">
        <v>64</v>
      </c>
      <c r="G45" s="56">
        <f t="shared" si="1"/>
        <v>80</v>
      </c>
      <c r="H45" s="58">
        <v>50</v>
      </c>
      <c r="I45" s="56">
        <f t="shared" si="2"/>
        <v>84</v>
      </c>
      <c r="J45" s="59">
        <f t="shared" si="3"/>
        <v>78.111999999999995</v>
      </c>
      <c r="K45" s="56">
        <f t="shared" si="4"/>
        <v>82</v>
      </c>
      <c r="L45" s="59">
        <v>2.38</v>
      </c>
      <c r="M45" s="60">
        <v>564</v>
      </c>
      <c r="N45" s="57" t="str">
        <f>IF(VLOOKUP(C45,[1]sheet1!$B$2:$H$175,7,0)&gt;0,"是","否")</f>
        <v>是</v>
      </c>
      <c r="O45" s="56"/>
      <c r="P45" s="62">
        <v>2302</v>
      </c>
    </row>
    <row r="46" spans="1:25" s="6" customFormat="1" ht="22.5" customHeight="1" x14ac:dyDescent="0.3">
      <c r="A46" s="56">
        <v>43</v>
      </c>
      <c r="B46" s="57">
        <v>23020041</v>
      </c>
      <c r="C46" s="57" t="s">
        <v>61</v>
      </c>
      <c r="D46" s="58">
        <v>70.290000000000006</v>
      </c>
      <c r="E46" s="56">
        <f t="shared" si="0"/>
        <v>154</v>
      </c>
      <c r="F46" s="58">
        <v>62</v>
      </c>
      <c r="G46" s="56">
        <f t="shared" si="1"/>
        <v>104</v>
      </c>
      <c r="H46" s="58">
        <v>66</v>
      </c>
      <c r="I46" s="56">
        <f t="shared" si="2"/>
        <v>31</v>
      </c>
      <c r="J46" s="59">
        <f t="shared" si="3"/>
        <v>68.203000000000003</v>
      </c>
      <c r="K46" s="56">
        <f t="shared" si="4"/>
        <v>149</v>
      </c>
      <c r="L46" s="59">
        <v>1.36</v>
      </c>
      <c r="M46" s="60">
        <v>506</v>
      </c>
      <c r="N46" s="57" t="str">
        <f>IF(VLOOKUP(C46,[1]sheet1!$B$2:$H$175,7,0)&gt;0,"是","否")</f>
        <v>是</v>
      </c>
      <c r="O46" s="56"/>
      <c r="P46" s="62">
        <v>2302</v>
      </c>
    </row>
    <row r="47" spans="1:25" s="6" customFormat="1" ht="22.5" customHeight="1" x14ac:dyDescent="0.3">
      <c r="A47" s="56">
        <v>44</v>
      </c>
      <c r="B47" s="57">
        <v>23020048</v>
      </c>
      <c r="C47" s="57" t="s">
        <v>62</v>
      </c>
      <c r="D47" s="58">
        <v>85.01</v>
      </c>
      <c r="E47" s="56">
        <f t="shared" si="0"/>
        <v>83</v>
      </c>
      <c r="F47" s="58">
        <v>62.5</v>
      </c>
      <c r="G47" s="56">
        <f t="shared" si="1"/>
        <v>97</v>
      </c>
      <c r="H47" s="58">
        <v>50</v>
      </c>
      <c r="I47" s="56">
        <f t="shared" si="2"/>
        <v>84</v>
      </c>
      <c r="J47" s="59">
        <f t="shared" si="3"/>
        <v>77.007000000000005</v>
      </c>
      <c r="K47" s="56">
        <f t="shared" si="4"/>
        <v>88</v>
      </c>
      <c r="L47" s="59">
        <v>3.09</v>
      </c>
      <c r="M47" s="60">
        <v>506</v>
      </c>
      <c r="N47" s="57" t="str">
        <f>IF(VLOOKUP(C47,[1]sheet1!$B$2:$H$175,7,0)&gt;0,"是","否")</f>
        <v>否</v>
      </c>
      <c r="O47" s="56"/>
      <c r="P47" s="62">
        <v>2302</v>
      </c>
    </row>
    <row r="48" spans="1:25" s="6" customFormat="1" ht="22.5" customHeight="1" x14ac:dyDescent="0.3">
      <c r="A48" s="56">
        <v>45</v>
      </c>
      <c r="B48" s="57">
        <v>23020051</v>
      </c>
      <c r="C48" s="57" t="s">
        <v>63</v>
      </c>
      <c r="D48" s="58">
        <v>81.540000000000006</v>
      </c>
      <c r="E48" s="56">
        <f t="shared" si="0"/>
        <v>102</v>
      </c>
      <c r="F48" s="58">
        <v>63.5</v>
      </c>
      <c r="G48" s="56">
        <f t="shared" si="1"/>
        <v>87</v>
      </c>
      <c r="H48" s="58">
        <v>50</v>
      </c>
      <c r="I48" s="56">
        <f t="shared" si="2"/>
        <v>84</v>
      </c>
      <c r="J48" s="59">
        <f t="shared" si="3"/>
        <v>74.778000000000006</v>
      </c>
      <c r="K48" s="56">
        <f t="shared" si="4"/>
        <v>110</v>
      </c>
      <c r="L48" s="59">
        <v>2.4300000000000002</v>
      </c>
      <c r="M48" s="60">
        <v>505</v>
      </c>
      <c r="N48" s="57" t="str">
        <f>IF(VLOOKUP(C48,[1]sheet1!$B$2:$H$175,7,0)&gt;0,"是","否")</f>
        <v>是</v>
      </c>
      <c r="O48" s="56"/>
      <c r="P48" s="62">
        <v>2302</v>
      </c>
    </row>
    <row r="49" spans="1:16" s="6" customFormat="1" ht="22.5" customHeight="1" x14ac:dyDescent="0.3">
      <c r="A49" s="56">
        <v>46</v>
      </c>
      <c r="B49" s="57">
        <v>23020058</v>
      </c>
      <c r="C49" s="57" t="s">
        <v>64</v>
      </c>
      <c r="D49" s="58">
        <v>80.91</v>
      </c>
      <c r="E49" s="56">
        <f t="shared" si="0"/>
        <v>109</v>
      </c>
      <c r="F49" s="58">
        <v>64.5</v>
      </c>
      <c r="G49" s="56">
        <f t="shared" si="1"/>
        <v>71</v>
      </c>
      <c r="H49" s="58">
        <v>50</v>
      </c>
      <c r="I49" s="56">
        <f t="shared" si="2"/>
        <v>84</v>
      </c>
      <c r="J49" s="59">
        <f t="shared" si="3"/>
        <v>74.536999999999992</v>
      </c>
      <c r="K49" s="56">
        <f t="shared" si="4"/>
        <v>111</v>
      </c>
      <c r="L49" s="59">
        <v>2.1800000000000002</v>
      </c>
      <c r="M49" s="60">
        <v>524</v>
      </c>
      <c r="N49" s="57" t="str">
        <f>IF(VLOOKUP(C49,[1]sheet1!$B$2:$H$175,7,0)&gt;0,"是","否")</f>
        <v>是</v>
      </c>
      <c r="O49" s="56"/>
      <c r="P49" s="62">
        <v>2302</v>
      </c>
    </row>
    <row r="50" spans="1:16" s="6" customFormat="1" ht="22.5" customHeight="1" x14ac:dyDescent="0.3">
      <c r="A50" s="56">
        <v>47</v>
      </c>
      <c r="B50" s="57">
        <v>23020061</v>
      </c>
      <c r="C50" s="57" t="s">
        <v>65</v>
      </c>
      <c r="D50" s="58">
        <v>93.77</v>
      </c>
      <c r="E50" s="56">
        <f t="shared" si="0"/>
        <v>43</v>
      </c>
      <c r="F50" s="58">
        <v>71.5</v>
      </c>
      <c r="G50" s="56">
        <f t="shared" si="1"/>
        <v>27</v>
      </c>
      <c r="H50" s="58">
        <v>66</v>
      </c>
      <c r="I50" s="56">
        <f t="shared" si="2"/>
        <v>31</v>
      </c>
      <c r="J50" s="59">
        <f t="shared" si="3"/>
        <v>86.538999999999987</v>
      </c>
      <c r="K50" s="56">
        <f t="shared" si="4"/>
        <v>39</v>
      </c>
      <c r="L50" s="59">
        <v>3.14</v>
      </c>
      <c r="M50" s="60">
        <v>501</v>
      </c>
      <c r="N50" s="57" t="str">
        <f>IF(VLOOKUP(C50,[1]sheet1!$B$2:$H$175,7,0)&gt;0,"是","否")</f>
        <v>否</v>
      </c>
      <c r="O50" s="56"/>
      <c r="P50" s="62">
        <v>2302</v>
      </c>
    </row>
    <row r="51" spans="1:16" s="6" customFormat="1" ht="22.5" customHeight="1" x14ac:dyDescent="0.3">
      <c r="A51" s="56">
        <v>48</v>
      </c>
      <c r="B51" s="57">
        <v>23020068</v>
      </c>
      <c r="C51" s="57" t="s">
        <v>66</v>
      </c>
      <c r="D51" s="58">
        <v>81.09</v>
      </c>
      <c r="E51" s="56">
        <f t="shared" si="0"/>
        <v>107</v>
      </c>
      <c r="F51" s="58">
        <v>67</v>
      </c>
      <c r="G51" s="56">
        <f t="shared" si="1"/>
        <v>46</v>
      </c>
      <c r="H51" s="58">
        <v>56</v>
      </c>
      <c r="I51" s="56">
        <f t="shared" si="2"/>
        <v>51</v>
      </c>
      <c r="J51" s="59">
        <f t="shared" si="3"/>
        <v>75.762999999999991</v>
      </c>
      <c r="K51" s="56">
        <f t="shared" si="4"/>
        <v>99</v>
      </c>
      <c r="L51" s="59">
        <v>2.2799999999999998</v>
      </c>
      <c r="M51" s="60">
        <v>444</v>
      </c>
      <c r="N51" s="57" t="str">
        <f>IF(VLOOKUP(C51,[1]sheet1!$B$2:$H$175,7,0)&gt;0,"是","否")</f>
        <v>否</v>
      </c>
      <c r="O51" s="56"/>
      <c r="P51" s="62">
        <v>2302</v>
      </c>
    </row>
    <row r="52" spans="1:16" s="6" customFormat="1" ht="22.5" customHeight="1" x14ac:dyDescent="0.3">
      <c r="A52" s="56">
        <v>49</v>
      </c>
      <c r="B52" s="57">
        <v>23020071</v>
      </c>
      <c r="C52" s="57" t="s">
        <v>67</v>
      </c>
      <c r="D52" s="58">
        <v>99.3</v>
      </c>
      <c r="E52" s="56">
        <f t="shared" si="0"/>
        <v>23</v>
      </c>
      <c r="F52" s="58">
        <v>70</v>
      </c>
      <c r="G52" s="56">
        <f t="shared" si="1"/>
        <v>33</v>
      </c>
      <c r="H52" s="58">
        <v>55</v>
      </c>
      <c r="I52" s="56">
        <f t="shared" si="2"/>
        <v>56</v>
      </c>
      <c r="J52" s="59">
        <f t="shared" si="3"/>
        <v>89.009999999999991</v>
      </c>
      <c r="K52" s="56">
        <f t="shared" si="4"/>
        <v>29</v>
      </c>
      <c r="L52" s="59">
        <v>3.49</v>
      </c>
      <c r="M52" s="60">
        <v>473</v>
      </c>
      <c r="N52" s="57" t="str">
        <f>IF(VLOOKUP(C52,[1]sheet1!$B$2:$H$175,7,0)&gt;0,"是","否")</f>
        <v>否</v>
      </c>
      <c r="O52" s="56"/>
      <c r="P52" s="62">
        <v>2302</v>
      </c>
    </row>
    <row r="53" spans="1:16" s="6" customFormat="1" ht="22.5" customHeight="1" x14ac:dyDescent="0.3">
      <c r="A53" s="56">
        <v>50</v>
      </c>
      <c r="B53" s="57">
        <v>23020078</v>
      </c>
      <c r="C53" s="57" t="s">
        <v>68</v>
      </c>
      <c r="D53" s="58">
        <v>97.04</v>
      </c>
      <c r="E53" s="56">
        <f t="shared" si="0"/>
        <v>32</v>
      </c>
      <c r="F53" s="58">
        <v>70</v>
      </c>
      <c r="G53" s="56">
        <f t="shared" si="1"/>
        <v>33</v>
      </c>
      <c r="H53" s="58">
        <v>55</v>
      </c>
      <c r="I53" s="56">
        <f t="shared" si="2"/>
        <v>56</v>
      </c>
      <c r="J53" s="59">
        <f t="shared" si="3"/>
        <v>87.427999999999997</v>
      </c>
      <c r="K53" s="56">
        <f t="shared" si="4"/>
        <v>34</v>
      </c>
      <c r="L53" s="59">
        <v>3.27</v>
      </c>
      <c r="M53" s="60">
        <v>490</v>
      </c>
      <c r="N53" s="57" t="str">
        <f>IF(VLOOKUP(C53,[1]sheet1!$B$2:$H$175,7,0)&gt;0,"是","否")</f>
        <v>否</v>
      </c>
      <c r="O53" s="56"/>
      <c r="P53" s="62">
        <v>2302</v>
      </c>
    </row>
    <row r="54" spans="1:16" s="6" customFormat="1" ht="22.5" customHeight="1" x14ac:dyDescent="0.3">
      <c r="A54" s="56">
        <v>51</v>
      </c>
      <c r="B54" s="57">
        <v>23020081</v>
      </c>
      <c r="C54" s="57" t="s">
        <v>69</v>
      </c>
      <c r="D54" s="58">
        <v>77.819999999999993</v>
      </c>
      <c r="E54" s="56">
        <f t="shared" si="0"/>
        <v>125</v>
      </c>
      <c r="F54" s="58">
        <v>60</v>
      </c>
      <c r="G54" s="56">
        <f t="shared" si="1"/>
        <v>140</v>
      </c>
      <c r="H54" s="58">
        <v>50</v>
      </c>
      <c r="I54" s="56">
        <f t="shared" si="2"/>
        <v>84</v>
      </c>
      <c r="J54" s="59">
        <f t="shared" si="3"/>
        <v>71.47399999999999</v>
      </c>
      <c r="K54" s="56">
        <f t="shared" si="4"/>
        <v>132</v>
      </c>
      <c r="L54" s="59">
        <v>2.2799999999999998</v>
      </c>
      <c r="M54" s="60">
        <v>543</v>
      </c>
      <c r="N54" s="57" t="str">
        <f>IF(VLOOKUP(C54,[1]sheet1!$B$2:$H$175,7,0)&gt;0,"是","否")</f>
        <v>否</v>
      </c>
      <c r="O54" s="56"/>
      <c r="P54" s="62">
        <v>2302</v>
      </c>
    </row>
    <row r="55" spans="1:16" s="6" customFormat="1" ht="22.5" customHeight="1" x14ac:dyDescent="0.3">
      <c r="A55" s="56">
        <v>52</v>
      </c>
      <c r="B55" s="57">
        <v>23020088</v>
      </c>
      <c r="C55" s="57" t="s">
        <v>70</v>
      </c>
      <c r="D55" s="58">
        <v>76.91</v>
      </c>
      <c r="E55" s="56">
        <f t="shared" si="0"/>
        <v>129</v>
      </c>
      <c r="F55" s="58">
        <v>60</v>
      </c>
      <c r="G55" s="56">
        <f t="shared" si="1"/>
        <v>140</v>
      </c>
      <c r="H55" s="58">
        <v>50</v>
      </c>
      <c r="I55" s="56">
        <f t="shared" si="2"/>
        <v>84</v>
      </c>
      <c r="J55" s="59">
        <f t="shared" si="3"/>
        <v>70.836999999999989</v>
      </c>
      <c r="K55" s="56">
        <f t="shared" si="4"/>
        <v>137</v>
      </c>
      <c r="L55" s="59">
        <v>2.29</v>
      </c>
      <c r="M55" s="60" t="s">
        <v>36</v>
      </c>
      <c r="N55" s="57" t="str">
        <f>IF(VLOOKUP(C55,[1]sheet1!$B$2:$H$175,7,0)&gt;0,"是","否")</f>
        <v>是</v>
      </c>
      <c r="O55" s="56"/>
      <c r="P55" s="62">
        <v>2302</v>
      </c>
    </row>
    <row r="56" spans="1:16" s="6" customFormat="1" ht="22.5" customHeight="1" x14ac:dyDescent="0.3">
      <c r="A56" s="56">
        <v>53</v>
      </c>
      <c r="B56" s="57">
        <v>23020091</v>
      </c>
      <c r="C56" s="57" t="s">
        <v>71</v>
      </c>
      <c r="D56" s="58">
        <v>75.97</v>
      </c>
      <c r="E56" s="56">
        <f t="shared" si="0"/>
        <v>137</v>
      </c>
      <c r="F56" s="58">
        <v>66.5</v>
      </c>
      <c r="G56" s="56">
        <f t="shared" si="1"/>
        <v>50</v>
      </c>
      <c r="H56" s="58">
        <v>50</v>
      </c>
      <c r="I56" s="56">
        <f t="shared" si="2"/>
        <v>84</v>
      </c>
      <c r="J56" s="59">
        <f t="shared" si="3"/>
        <v>71.478999999999999</v>
      </c>
      <c r="K56" s="56">
        <f t="shared" si="4"/>
        <v>131</v>
      </c>
      <c r="L56" s="59">
        <v>2.27</v>
      </c>
      <c r="M56" s="60">
        <v>493</v>
      </c>
      <c r="N56" s="57" t="str">
        <f>IF(VLOOKUP(C56,[1]sheet1!$B$2:$H$175,7,0)&gt;0,"是","否")</f>
        <v>否</v>
      </c>
      <c r="O56" s="56"/>
      <c r="P56" s="62">
        <v>2302</v>
      </c>
    </row>
    <row r="57" spans="1:16" s="6" customFormat="1" ht="22.5" customHeight="1" x14ac:dyDescent="0.3">
      <c r="A57" s="56">
        <v>54</v>
      </c>
      <c r="B57" s="57">
        <v>23020098</v>
      </c>
      <c r="C57" s="57" t="s">
        <v>72</v>
      </c>
      <c r="D57" s="58">
        <v>103.98</v>
      </c>
      <c r="E57" s="56">
        <f t="shared" si="0"/>
        <v>7</v>
      </c>
      <c r="F57" s="58">
        <v>100</v>
      </c>
      <c r="G57" s="56">
        <f t="shared" si="1"/>
        <v>1</v>
      </c>
      <c r="H57" s="58">
        <v>100</v>
      </c>
      <c r="I57" s="56">
        <f t="shared" si="2"/>
        <v>1</v>
      </c>
      <c r="J57" s="59">
        <f t="shared" si="3"/>
        <v>102.786</v>
      </c>
      <c r="K57" s="56">
        <f t="shared" si="4"/>
        <v>1</v>
      </c>
      <c r="L57" s="59">
        <v>3.82</v>
      </c>
      <c r="M57" s="60">
        <v>477</v>
      </c>
      <c r="N57" s="57" t="str">
        <f>IF(VLOOKUP(C57,[1]sheet1!$B$2:$H$175,7,0)&gt;0,"是","否")</f>
        <v>否</v>
      </c>
      <c r="O57" s="56"/>
      <c r="P57" s="62">
        <v>2302</v>
      </c>
    </row>
    <row r="58" spans="1:16" s="6" customFormat="1" ht="22.5" customHeight="1" x14ac:dyDescent="0.3">
      <c r="A58" s="56">
        <v>55</v>
      </c>
      <c r="B58" s="57">
        <v>23020101</v>
      </c>
      <c r="C58" s="57" t="s">
        <v>73</v>
      </c>
      <c r="D58" s="58">
        <v>89.4</v>
      </c>
      <c r="E58" s="56">
        <f t="shared" si="0"/>
        <v>55</v>
      </c>
      <c r="F58" s="58">
        <v>60</v>
      </c>
      <c r="G58" s="56">
        <f t="shared" si="1"/>
        <v>140</v>
      </c>
      <c r="H58" s="58">
        <v>50</v>
      </c>
      <c r="I58" s="56">
        <f t="shared" si="2"/>
        <v>84</v>
      </c>
      <c r="J58" s="59">
        <f t="shared" si="3"/>
        <v>79.58</v>
      </c>
      <c r="K58" s="56">
        <f t="shared" si="4"/>
        <v>69</v>
      </c>
      <c r="L58" s="59">
        <v>3.62</v>
      </c>
      <c r="M58" s="60">
        <v>443</v>
      </c>
      <c r="N58" s="57" t="str">
        <f>IF(VLOOKUP(C58,[1]sheet1!$B$2:$H$175,7,0)&gt;0,"是","否")</f>
        <v>否</v>
      </c>
      <c r="O58" s="56"/>
      <c r="P58" s="62">
        <v>2302</v>
      </c>
    </row>
    <row r="59" spans="1:16" s="6" customFormat="1" ht="22.5" customHeight="1" x14ac:dyDescent="0.3">
      <c r="A59" s="56">
        <v>56</v>
      </c>
      <c r="B59" s="57">
        <v>23020108</v>
      </c>
      <c r="C59" s="57" t="s">
        <v>74</v>
      </c>
      <c r="D59" s="58">
        <v>84.44</v>
      </c>
      <c r="E59" s="56">
        <f t="shared" si="0"/>
        <v>88</v>
      </c>
      <c r="F59" s="58">
        <v>60</v>
      </c>
      <c r="G59" s="56">
        <f t="shared" si="1"/>
        <v>140</v>
      </c>
      <c r="H59" s="58">
        <v>58</v>
      </c>
      <c r="I59" s="56">
        <f t="shared" si="2"/>
        <v>45</v>
      </c>
      <c r="J59" s="59">
        <f t="shared" si="3"/>
        <v>76.908000000000001</v>
      </c>
      <c r="K59" s="56">
        <f t="shared" si="4"/>
        <v>89</v>
      </c>
      <c r="L59" s="59">
        <v>3.1</v>
      </c>
      <c r="M59" s="60">
        <v>446</v>
      </c>
      <c r="N59" s="57" t="str">
        <f>IF(VLOOKUP(C59,[1]sheet1!$B$2:$H$175,7,0)&gt;0,"是","否")</f>
        <v>否</v>
      </c>
      <c r="O59" s="56"/>
      <c r="P59" s="62">
        <v>2302</v>
      </c>
    </row>
    <row r="60" spans="1:16" s="6" customFormat="1" ht="22.5" customHeight="1" x14ac:dyDescent="0.3">
      <c r="A60" s="56">
        <v>57</v>
      </c>
      <c r="B60" s="57">
        <v>23020111</v>
      </c>
      <c r="C60" s="57" t="s">
        <v>75</v>
      </c>
      <c r="D60" s="58">
        <v>70.91</v>
      </c>
      <c r="E60" s="56">
        <f t="shared" si="0"/>
        <v>152</v>
      </c>
      <c r="F60" s="58">
        <v>62.5</v>
      </c>
      <c r="G60" s="56">
        <f t="shared" si="1"/>
        <v>97</v>
      </c>
      <c r="H60" s="58">
        <v>50</v>
      </c>
      <c r="I60" s="56">
        <f t="shared" si="2"/>
        <v>84</v>
      </c>
      <c r="J60" s="59">
        <f t="shared" si="3"/>
        <v>67.137</v>
      </c>
      <c r="K60" s="56">
        <f t="shared" si="4"/>
        <v>156</v>
      </c>
      <c r="L60" s="59">
        <v>1.96</v>
      </c>
      <c r="M60" s="60" t="s">
        <v>36</v>
      </c>
      <c r="N60" s="57" t="str">
        <f>IF(VLOOKUP(C60,[1]sheet1!$B$2:$H$175,7,0)&gt;0,"是","否")</f>
        <v>是</v>
      </c>
      <c r="O60" s="56"/>
      <c r="P60" s="62">
        <v>2302</v>
      </c>
    </row>
    <row r="61" spans="1:16" s="6" customFormat="1" ht="22.5" customHeight="1" x14ac:dyDescent="0.3">
      <c r="A61" s="56">
        <v>58</v>
      </c>
      <c r="B61" s="57">
        <v>23020118</v>
      </c>
      <c r="C61" s="57" t="s">
        <v>76</v>
      </c>
      <c r="D61" s="58">
        <v>83.89</v>
      </c>
      <c r="E61" s="56">
        <f t="shared" si="0"/>
        <v>92</v>
      </c>
      <c r="F61" s="58">
        <v>67</v>
      </c>
      <c r="G61" s="56">
        <f t="shared" si="1"/>
        <v>46</v>
      </c>
      <c r="H61" s="58">
        <v>53</v>
      </c>
      <c r="I61" s="56">
        <f t="shared" si="2"/>
        <v>69</v>
      </c>
      <c r="J61" s="59">
        <f t="shared" si="3"/>
        <v>77.423000000000002</v>
      </c>
      <c r="K61" s="56">
        <f t="shared" si="4"/>
        <v>87</v>
      </c>
      <c r="L61" s="59">
        <v>3.02</v>
      </c>
      <c r="M61" s="60" t="s">
        <v>36</v>
      </c>
      <c r="N61" s="57" t="str">
        <f>IF(VLOOKUP(C61,[1]sheet1!$B$2:$H$175,7,0)&gt;0,"是","否")</f>
        <v>否</v>
      </c>
      <c r="O61" s="56"/>
      <c r="P61" s="62">
        <v>2302</v>
      </c>
    </row>
    <row r="62" spans="1:16" s="6" customFormat="1" ht="22.5" customHeight="1" x14ac:dyDescent="0.3">
      <c r="A62" s="56">
        <v>59</v>
      </c>
      <c r="B62" s="57">
        <v>23020121</v>
      </c>
      <c r="C62" s="57" t="s">
        <v>77</v>
      </c>
      <c r="D62" s="58">
        <v>67.48</v>
      </c>
      <c r="E62" s="56">
        <f t="shared" si="0"/>
        <v>164</v>
      </c>
      <c r="F62" s="58">
        <v>67.5</v>
      </c>
      <c r="G62" s="56">
        <f t="shared" si="1"/>
        <v>43</v>
      </c>
      <c r="H62" s="58">
        <v>50</v>
      </c>
      <c r="I62" s="56">
        <f t="shared" si="2"/>
        <v>84</v>
      </c>
      <c r="J62" s="59">
        <f t="shared" si="3"/>
        <v>65.73599999999999</v>
      </c>
      <c r="K62" s="56">
        <f t="shared" si="4"/>
        <v>162</v>
      </c>
      <c r="L62" s="59">
        <v>1.55</v>
      </c>
      <c r="M62" s="60" t="s">
        <v>36</v>
      </c>
      <c r="N62" s="57" t="str">
        <f>IF(VLOOKUP(C62,[1]sheet1!$B$2:$H$175,7,0)&gt;0,"是","否")</f>
        <v>是</v>
      </c>
      <c r="O62" s="56"/>
      <c r="P62" s="62">
        <v>2302</v>
      </c>
    </row>
    <row r="63" spans="1:16" s="6" customFormat="1" ht="22.5" customHeight="1" x14ac:dyDescent="0.3">
      <c r="A63" s="56">
        <v>60</v>
      </c>
      <c r="B63" s="57">
        <v>23020128</v>
      </c>
      <c r="C63" s="57" t="s">
        <v>78</v>
      </c>
      <c r="D63" s="58">
        <v>87.22</v>
      </c>
      <c r="E63" s="56">
        <f t="shared" si="0"/>
        <v>70</v>
      </c>
      <c r="F63" s="58">
        <v>60</v>
      </c>
      <c r="G63" s="56">
        <f t="shared" si="1"/>
        <v>140</v>
      </c>
      <c r="H63" s="58">
        <v>57</v>
      </c>
      <c r="I63" s="56">
        <f t="shared" si="2"/>
        <v>50</v>
      </c>
      <c r="J63" s="59">
        <f t="shared" si="3"/>
        <v>78.754000000000005</v>
      </c>
      <c r="K63" s="56">
        <f t="shared" si="4"/>
        <v>78</v>
      </c>
      <c r="L63" s="59">
        <v>3.02</v>
      </c>
      <c r="M63" s="60">
        <v>510</v>
      </c>
      <c r="N63" s="57" t="str">
        <f>IF(VLOOKUP(C63,[1]sheet1!$B$2:$H$175,7,0)&gt;0,"是","否")</f>
        <v>否</v>
      </c>
      <c r="O63" s="56"/>
      <c r="P63" s="62">
        <v>2302</v>
      </c>
    </row>
    <row r="64" spans="1:16" s="6" customFormat="1" ht="22.5" customHeight="1" x14ac:dyDescent="0.3">
      <c r="A64" s="56">
        <v>61</v>
      </c>
      <c r="B64" s="57">
        <v>23020131</v>
      </c>
      <c r="C64" s="57" t="s">
        <v>79</v>
      </c>
      <c r="D64" s="58">
        <v>76.680000000000007</v>
      </c>
      <c r="E64" s="56">
        <f t="shared" si="0"/>
        <v>131</v>
      </c>
      <c r="F64" s="58">
        <v>62</v>
      </c>
      <c r="G64" s="56">
        <f t="shared" si="1"/>
        <v>104</v>
      </c>
      <c r="H64" s="58">
        <v>50</v>
      </c>
      <c r="I64" s="56">
        <f t="shared" si="2"/>
        <v>84</v>
      </c>
      <c r="J64" s="59">
        <f t="shared" si="3"/>
        <v>71.076000000000008</v>
      </c>
      <c r="K64" s="56">
        <f t="shared" si="4"/>
        <v>135</v>
      </c>
      <c r="L64" s="59">
        <v>1.77</v>
      </c>
      <c r="M64" s="60">
        <v>455</v>
      </c>
      <c r="N64" s="57" t="str">
        <f>IF(VLOOKUP(C64,[1]sheet1!$B$2:$H$175,7,0)&gt;0,"是","否")</f>
        <v>是</v>
      </c>
      <c r="O64" s="56"/>
      <c r="P64" s="62">
        <v>2302</v>
      </c>
    </row>
    <row r="65" spans="1:16" s="6" customFormat="1" ht="22.5" customHeight="1" x14ac:dyDescent="0.3">
      <c r="A65" s="56">
        <v>62</v>
      </c>
      <c r="B65" s="57">
        <v>23020138</v>
      </c>
      <c r="C65" s="57" t="s">
        <v>80</v>
      </c>
      <c r="D65" s="58">
        <v>71.099999999999994</v>
      </c>
      <c r="E65" s="56">
        <f t="shared" si="0"/>
        <v>150</v>
      </c>
      <c r="F65" s="58">
        <v>62.5</v>
      </c>
      <c r="G65" s="56">
        <f t="shared" si="1"/>
        <v>97</v>
      </c>
      <c r="H65" s="58">
        <v>50</v>
      </c>
      <c r="I65" s="56">
        <f t="shared" si="2"/>
        <v>84</v>
      </c>
      <c r="J65" s="59">
        <f t="shared" si="3"/>
        <v>67.27</v>
      </c>
      <c r="K65" s="56">
        <f t="shared" si="4"/>
        <v>154</v>
      </c>
      <c r="L65" s="59">
        <v>1.67</v>
      </c>
      <c r="M65" s="60" t="s">
        <v>36</v>
      </c>
      <c r="N65" s="57" t="str">
        <f>IF(VLOOKUP(C65,[1]sheet1!$B$2:$H$175,7,0)&gt;0,"是","否")</f>
        <v>是</v>
      </c>
      <c r="O65" s="56"/>
      <c r="P65" s="62">
        <v>2302</v>
      </c>
    </row>
    <row r="66" spans="1:16" s="6" customFormat="1" ht="22.5" customHeight="1" x14ac:dyDescent="0.3">
      <c r="A66" s="56">
        <v>63</v>
      </c>
      <c r="B66" s="57">
        <v>23020141</v>
      </c>
      <c r="C66" s="57" t="s">
        <v>81</v>
      </c>
      <c r="D66" s="58">
        <v>70.16</v>
      </c>
      <c r="E66" s="56">
        <f t="shared" si="0"/>
        <v>155</v>
      </c>
      <c r="F66" s="58">
        <v>62</v>
      </c>
      <c r="G66" s="56">
        <f t="shared" si="1"/>
        <v>104</v>
      </c>
      <c r="H66" s="58">
        <v>50</v>
      </c>
      <c r="I66" s="56">
        <f t="shared" si="2"/>
        <v>84</v>
      </c>
      <c r="J66" s="59">
        <f t="shared" si="3"/>
        <v>66.512</v>
      </c>
      <c r="K66" s="56">
        <f t="shared" si="4"/>
        <v>159</v>
      </c>
      <c r="L66" s="59">
        <v>1.64</v>
      </c>
      <c r="M66" s="60">
        <v>452</v>
      </c>
      <c r="N66" s="57" t="str">
        <f>IF(VLOOKUP(C66,[1]sheet1!$B$2:$H$175,7,0)&gt;0,"是","否")</f>
        <v>是</v>
      </c>
      <c r="O66" s="56"/>
      <c r="P66" s="62">
        <v>2302</v>
      </c>
    </row>
    <row r="67" spans="1:16" s="6" customFormat="1" ht="22.5" customHeight="1" x14ac:dyDescent="0.3">
      <c r="A67" s="56">
        <v>64</v>
      </c>
      <c r="B67" s="57">
        <v>23020153</v>
      </c>
      <c r="C67" s="57" t="s">
        <v>82</v>
      </c>
      <c r="D67" s="58">
        <v>68.260000000000005</v>
      </c>
      <c r="E67" s="56">
        <f t="shared" si="0"/>
        <v>163</v>
      </c>
      <c r="F67" s="58">
        <v>76</v>
      </c>
      <c r="G67" s="56">
        <f t="shared" si="1"/>
        <v>16</v>
      </c>
      <c r="H67" s="58">
        <v>50</v>
      </c>
      <c r="I67" s="56">
        <f t="shared" si="2"/>
        <v>84</v>
      </c>
      <c r="J67" s="59">
        <f t="shared" si="3"/>
        <v>67.981999999999999</v>
      </c>
      <c r="K67" s="56">
        <f t="shared" si="4"/>
        <v>151</v>
      </c>
      <c r="L67" s="59">
        <v>1.52</v>
      </c>
      <c r="M67" s="60" t="s">
        <v>36</v>
      </c>
      <c r="N67" s="57" t="str">
        <f>IF(VLOOKUP(C67,[1]sheet1!$B$2:$H$175,7,0)&gt;0,"是","否")</f>
        <v>是</v>
      </c>
      <c r="O67" s="56"/>
      <c r="P67" s="62">
        <v>2302</v>
      </c>
    </row>
    <row r="68" spans="1:16" s="6" customFormat="1" ht="22.5" customHeight="1" x14ac:dyDescent="0.3">
      <c r="A68" s="56">
        <v>65</v>
      </c>
      <c r="B68" s="57">
        <v>23020156</v>
      </c>
      <c r="C68" s="57" t="s">
        <v>83</v>
      </c>
      <c r="D68" s="58">
        <v>76.91</v>
      </c>
      <c r="E68" s="56">
        <f t="shared" si="0"/>
        <v>129</v>
      </c>
      <c r="F68" s="58">
        <v>60</v>
      </c>
      <c r="G68" s="56">
        <f t="shared" si="1"/>
        <v>140</v>
      </c>
      <c r="H68" s="58">
        <v>50</v>
      </c>
      <c r="I68" s="56">
        <f t="shared" si="2"/>
        <v>84</v>
      </c>
      <c r="J68" s="59">
        <f t="shared" si="3"/>
        <v>70.836999999999989</v>
      </c>
      <c r="K68" s="56">
        <f t="shared" si="4"/>
        <v>137</v>
      </c>
      <c r="L68" s="59">
        <v>2.1800000000000002</v>
      </c>
      <c r="M68" s="60">
        <v>406</v>
      </c>
      <c r="N68" s="57" t="str">
        <f>IF(VLOOKUP(C68,[1]sheet1!$B$2:$H$175,7,0)&gt;0,"是","否")</f>
        <v>是</v>
      </c>
      <c r="O68" s="56"/>
      <c r="P68" s="62">
        <v>2302</v>
      </c>
    </row>
    <row r="69" spans="1:16" s="6" customFormat="1" ht="22.5" customHeight="1" x14ac:dyDescent="0.3">
      <c r="A69" s="56">
        <v>66</v>
      </c>
      <c r="B69" s="57">
        <v>23020158</v>
      </c>
      <c r="C69" s="57" t="s">
        <v>84</v>
      </c>
      <c r="D69" s="58">
        <v>94.38</v>
      </c>
      <c r="E69" s="56">
        <f t="shared" ref="E69:E132" si="5">RANK(D69,$D$4:$D$177,0)</f>
        <v>39</v>
      </c>
      <c r="F69" s="58">
        <v>100</v>
      </c>
      <c r="G69" s="56">
        <f t="shared" ref="G69:G132" si="6">RANK(F69,$F$4:$F$177,0)</f>
        <v>1</v>
      </c>
      <c r="H69" s="58">
        <v>86</v>
      </c>
      <c r="I69" s="56">
        <f t="shared" ref="I69:I132" si="7">RANK(H69,$H$4:$H$177,0)</f>
        <v>15</v>
      </c>
      <c r="J69" s="59">
        <f t="shared" ref="J69:J132" si="8">D69*0.7+F69*0.2+H69*0.1</f>
        <v>94.665999999999983</v>
      </c>
      <c r="K69" s="56">
        <f t="shared" ref="K69:K132" si="9">RANK(J69,$J$4:$J$177,0)</f>
        <v>13</v>
      </c>
      <c r="L69" s="59">
        <v>3.1</v>
      </c>
      <c r="M69" s="60">
        <v>435</v>
      </c>
      <c r="N69" s="57" t="str">
        <f>IF(VLOOKUP(C69,[1]sheet1!$B$2:$H$175,7,0)&gt;0,"是","否")</f>
        <v>是</v>
      </c>
      <c r="O69" s="56"/>
      <c r="P69" s="62">
        <v>2302</v>
      </c>
    </row>
    <row r="70" spans="1:16" s="6" customFormat="1" ht="22.5" customHeight="1" x14ac:dyDescent="0.3">
      <c r="A70" s="56">
        <v>67</v>
      </c>
      <c r="B70" s="57">
        <v>23020161</v>
      </c>
      <c r="C70" s="57" t="s">
        <v>85</v>
      </c>
      <c r="D70" s="58">
        <v>80.87</v>
      </c>
      <c r="E70" s="56">
        <f t="shared" si="5"/>
        <v>111</v>
      </c>
      <c r="F70" s="58">
        <v>66</v>
      </c>
      <c r="G70" s="56">
        <f t="shared" si="6"/>
        <v>56</v>
      </c>
      <c r="H70" s="58">
        <v>53</v>
      </c>
      <c r="I70" s="56">
        <f t="shared" si="7"/>
        <v>69</v>
      </c>
      <c r="J70" s="59">
        <f t="shared" si="8"/>
        <v>75.108999999999995</v>
      </c>
      <c r="K70" s="56">
        <f t="shared" si="9"/>
        <v>106</v>
      </c>
      <c r="L70" s="59">
        <v>2.6</v>
      </c>
      <c r="M70" s="60">
        <v>445</v>
      </c>
      <c r="N70" s="57" t="str">
        <f>IF(VLOOKUP(C70,[1]sheet1!$B$2:$H$175,7,0)&gt;0,"是","否")</f>
        <v>否</v>
      </c>
      <c r="O70" s="56"/>
      <c r="P70" s="62">
        <v>2302</v>
      </c>
    </row>
    <row r="71" spans="1:16" s="6" customFormat="1" ht="22.5" customHeight="1" x14ac:dyDescent="0.3">
      <c r="A71" s="56">
        <v>68</v>
      </c>
      <c r="B71" s="57">
        <v>21020149</v>
      </c>
      <c r="C71" s="57" t="s">
        <v>86</v>
      </c>
      <c r="D71" s="58">
        <v>79.31</v>
      </c>
      <c r="E71" s="56">
        <f t="shared" si="5"/>
        <v>118</v>
      </c>
      <c r="F71" s="58">
        <v>62.5</v>
      </c>
      <c r="G71" s="56">
        <f t="shared" si="6"/>
        <v>97</v>
      </c>
      <c r="H71" s="58">
        <v>50</v>
      </c>
      <c r="I71" s="56">
        <f t="shared" si="7"/>
        <v>84</v>
      </c>
      <c r="J71" s="59">
        <f t="shared" si="8"/>
        <v>73.016999999999996</v>
      </c>
      <c r="K71" s="56">
        <f t="shared" si="9"/>
        <v>124</v>
      </c>
      <c r="L71" s="59">
        <v>2.36</v>
      </c>
      <c r="M71" s="60">
        <v>435</v>
      </c>
      <c r="N71" s="57" t="str">
        <f>IF(VLOOKUP(C71,[1]sheet1!$B$2:$H$175,7,0)&gt;0,"是","否")</f>
        <v>是</v>
      </c>
      <c r="O71" s="56"/>
      <c r="P71" s="62">
        <v>2302</v>
      </c>
    </row>
    <row r="72" spans="1:16" s="6" customFormat="1" ht="22.5" customHeight="1" x14ac:dyDescent="0.3">
      <c r="A72" s="56">
        <v>69</v>
      </c>
      <c r="B72" s="57">
        <v>22009032</v>
      </c>
      <c r="C72" s="57" t="s">
        <v>87</v>
      </c>
      <c r="D72" s="58">
        <v>78.53</v>
      </c>
      <c r="E72" s="56">
        <f t="shared" si="5"/>
        <v>120</v>
      </c>
      <c r="F72" s="58">
        <v>62</v>
      </c>
      <c r="G72" s="56">
        <f t="shared" si="6"/>
        <v>104</v>
      </c>
      <c r="H72" s="58">
        <v>60</v>
      </c>
      <c r="I72" s="56">
        <f t="shared" si="7"/>
        <v>37</v>
      </c>
      <c r="J72" s="59">
        <f t="shared" si="8"/>
        <v>73.370999999999995</v>
      </c>
      <c r="K72" s="56">
        <f t="shared" si="9"/>
        <v>120</v>
      </c>
      <c r="L72" s="59">
        <v>2.2200000000000002</v>
      </c>
      <c r="M72" s="60">
        <v>458</v>
      </c>
      <c r="N72" s="57" t="str">
        <f>IF(VLOOKUP(C72,[1]sheet1!$B$2:$H$175,7,0)&gt;0,"是","否")</f>
        <v>否</v>
      </c>
      <c r="O72" s="56"/>
      <c r="P72" s="62">
        <v>2302</v>
      </c>
    </row>
    <row r="73" spans="1:16" s="6" customFormat="1" ht="22.5" customHeight="1" x14ac:dyDescent="0.3">
      <c r="A73" s="56">
        <v>70</v>
      </c>
      <c r="B73" s="57">
        <v>22015017</v>
      </c>
      <c r="C73" s="57" t="s">
        <v>88</v>
      </c>
      <c r="D73" s="58">
        <v>81.78</v>
      </c>
      <c r="E73" s="56">
        <f t="shared" si="5"/>
        <v>101</v>
      </c>
      <c r="F73" s="58">
        <v>66.5</v>
      </c>
      <c r="G73" s="56">
        <f t="shared" si="6"/>
        <v>50</v>
      </c>
      <c r="H73" s="58">
        <v>50</v>
      </c>
      <c r="I73" s="56">
        <f t="shared" si="7"/>
        <v>84</v>
      </c>
      <c r="J73" s="59">
        <f t="shared" si="8"/>
        <v>75.545999999999992</v>
      </c>
      <c r="K73" s="56">
        <f t="shared" si="9"/>
        <v>102</v>
      </c>
      <c r="L73" s="59">
        <v>2.97</v>
      </c>
      <c r="M73" s="60">
        <v>462</v>
      </c>
      <c r="N73" s="57" t="str">
        <f>IF(VLOOKUP(C73,[1]sheet1!$B$2:$H$175,7,0)&gt;0,"是","否")</f>
        <v>否</v>
      </c>
      <c r="O73" s="56"/>
      <c r="P73" s="62">
        <v>2302</v>
      </c>
    </row>
    <row r="74" spans="1:16" s="6" customFormat="1" ht="22.5" customHeight="1" x14ac:dyDescent="0.3">
      <c r="A74" s="63">
        <v>71</v>
      </c>
      <c r="B74" s="63">
        <v>23020005</v>
      </c>
      <c r="C74" s="63" t="s">
        <v>89</v>
      </c>
      <c r="D74" s="64">
        <v>76.08</v>
      </c>
      <c r="E74" s="56">
        <f t="shared" si="5"/>
        <v>133</v>
      </c>
      <c r="F74" s="64">
        <v>66</v>
      </c>
      <c r="G74" s="56">
        <f t="shared" si="6"/>
        <v>56</v>
      </c>
      <c r="H74" s="64">
        <v>50</v>
      </c>
      <c r="I74" s="56">
        <f t="shared" si="7"/>
        <v>84</v>
      </c>
      <c r="J74" s="59">
        <f t="shared" si="8"/>
        <v>71.455999999999989</v>
      </c>
      <c r="K74" s="56">
        <f t="shared" si="9"/>
        <v>133</v>
      </c>
      <c r="L74" s="65" t="s">
        <v>90</v>
      </c>
      <c r="M74" s="66" t="s">
        <v>36</v>
      </c>
      <c r="N74" s="57" t="str">
        <f>IF(VLOOKUP(C74,[1]sheet1!$B$2:$H$175,7,0)&gt;0,"是","否")</f>
        <v>是</v>
      </c>
      <c r="O74" s="63"/>
      <c r="P74" s="67">
        <v>2303</v>
      </c>
    </row>
    <row r="75" spans="1:16" s="6" customFormat="1" ht="22.5" customHeight="1" x14ac:dyDescent="0.3">
      <c r="A75" s="63">
        <v>72</v>
      </c>
      <c r="B75" s="63">
        <v>23020012</v>
      </c>
      <c r="C75" s="63" t="s">
        <v>91</v>
      </c>
      <c r="D75" s="64">
        <v>62.64</v>
      </c>
      <c r="E75" s="56">
        <f t="shared" si="5"/>
        <v>171</v>
      </c>
      <c r="F75" s="64">
        <v>60</v>
      </c>
      <c r="G75" s="56">
        <f t="shared" si="6"/>
        <v>140</v>
      </c>
      <c r="H75" s="64">
        <v>50</v>
      </c>
      <c r="I75" s="56">
        <f t="shared" si="7"/>
        <v>84</v>
      </c>
      <c r="J75" s="59">
        <f t="shared" si="8"/>
        <v>60.847999999999999</v>
      </c>
      <c r="K75" s="56">
        <f t="shared" si="9"/>
        <v>171</v>
      </c>
      <c r="L75" s="65" t="s">
        <v>92</v>
      </c>
      <c r="M75" s="66" t="s">
        <v>36</v>
      </c>
      <c r="N75" s="57" t="str">
        <f>IF(VLOOKUP(C75,[1]sheet1!$B$2:$H$175,7,0)&gt;0,"是","否")</f>
        <v>是</v>
      </c>
      <c r="O75" s="63"/>
      <c r="P75" s="67">
        <v>2303</v>
      </c>
    </row>
    <row r="76" spans="1:16" s="6" customFormat="1" ht="22.5" customHeight="1" x14ac:dyDescent="0.3">
      <c r="A76" s="63">
        <v>73</v>
      </c>
      <c r="B76" s="63">
        <v>23020017</v>
      </c>
      <c r="C76" s="63" t="s">
        <v>93</v>
      </c>
      <c r="D76" s="64">
        <v>75.3</v>
      </c>
      <c r="E76" s="56">
        <f t="shared" si="5"/>
        <v>141</v>
      </c>
      <c r="F76" s="64">
        <v>64.5</v>
      </c>
      <c r="G76" s="56">
        <f t="shared" si="6"/>
        <v>71</v>
      </c>
      <c r="H76" s="64">
        <v>50</v>
      </c>
      <c r="I76" s="56">
        <f t="shared" si="7"/>
        <v>84</v>
      </c>
      <c r="J76" s="59">
        <f t="shared" si="8"/>
        <v>70.61</v>
      </c>
      <c r="K76" s="56">
        <f t="shared" si="9"/>
        <v>140</v>
      </c>
      <c r="L76" s="65" t="s">
        <v>94</v>
      </c>
      <c r="M76" s="66">
        <v>441</v>
      </c>
      <c r="N76" s="57" t="str">
        <f>IF(VLOOKUP(C76,[1]sheet1!$B$2:$H$175,7,0)&gt;0,"是","否")</f>
        <v>是</v>
      </c>
      <c r="O76" s="63"/>
      <c r="P76" s="67">
        <v>2303</v>
      </c>
    </row>
    <row r="77" spans="1:16" s="6" customFormat="1" ht="22.5" customHeight="1" x14ac:dyDescent="0.3">
      <c r="A77" s="63">
        <v>74</v>
      </c>
      <c r="B77" s="63">
        <v>23020022</v>
      </c>
      <c r="C77" s="63" t="s">
        <v>95</v>
      </c>
      <c r="D77" s="64">
        <v>70.959999999999994</v>
      </c>
      <c r="E77" s="56">
        <f t="shared" si="5"/>
        <v>151</v>
      </c>
      <c r="F77" s="64">
        <v>62</v>
      </c>
      <c r="G77" s="56">
        <f t="shared" si="6"/>
        <v>104</v>
      </c>
      <c r="H77" s="64">
        <v>50</v>
      </c>
      <c r="I77" s="56">
        <f t="shared" si="7"/>
        <v>84</v>
      </c>
      <c r="J77" s="59">
        <f t="shared" si="8"/>
        <v>67.071999999999989</v>
      </c>
      <c r="K77" s="56">
        <f t="shared" si="9"/>
        <v>158</v>
      </c>
      <c r="L77" s="65" t="s">
        <v>96</v>
      </c>
      <c r="M77" s="66">
        <v>396</v>
      </c>
      <c r="N77" s="57" t="str">
        <f>IF(VLOOKUP(C77,[1]sheet1!$B$2:$H$175,7,0)&gt;0,"是","否")</f>
        <v>是</v>
      </c>
      <c r="O77" s="63"/>
      <c r="P77" s="67">
        <v>2303</v>
      </c>
    </row>
    <row r="78" spans="1:16" s="6" customFormat="1" ht="22.5" customHeight="1" x14ac:dyDescent="0.3">
      <c r="A78" s="63">
        <v>75</v>
      </c>
      <c r="B78" s="63">
        <v>23020027</v>
      </c>
      <c r="C78" s="63" t="s">
        <v>97</v>
      </c>
      <c r="D78" s="64">
        <v>87.56</v>
      </c>
      <c r="E78" s="56">
        <f t="shared" si="5"/>
        <v>68</v>
      </c>
      <c r="F78" s="64">
        <v>63</v>
      </c>
      <c r="G78" s="56">
        <f t="shared" si="6"/>
        <v>90</v>
      </c>
      <c r="H78" s="64">
        <v>50</v>
      </c>
      <c r="I78" s="56">
        <f t="shared" si="7"/>
        <v>84</v>
      </c>
      <c r="J78" s="59">
        <f t="shared" si="8"/>
        <v>78.891999999999996</v>
      </c>
      <c r="K78" s="56">
        <f t="shared" si="9"/>
        <v>76</v>
      </c>
      <c r="L78" s="65" t="s">
        <v>98</v>
      </c>
      <c r="M78" s="66">
        <v>451</v>
      </c>
      <c r="N78" s="57" t="str">
        <f>IF(VLOOKUP(C78,[1]sheet1!$B$2:$H$175,7,0)&gt;0,"是","否")</f>
        <v>是</v>
      </c>
      <c r="O78" s="63"/>
      <c r="P78" s="67">
        <v>2303</v>
      </c>
    </row>
    <row r="79" spans="1:16" s="6" customFormat="1" ht="22.5" customHeight="1" x14ac:dyDescent="0.3">
      <c r="A79" s="63">
        <v>76</v>
      </c>
      <c r="B79" s="63">
        <v>23020032</v>
      </c>
      <c r="C79" s="63" t="s">
        <v>99</v>
      </c>
      <c r="D79" s="64">
        <v>78.77</v>
      </c>
      <c r="E79" s="56">
        <f t="shared" si="5"/>
        <v>119</v>
      </c>
      <c r="F79" s="64">
        <v>64</v>
      </c>
      <c r="G79" s="56">
        <f t="shared" si="6"/>
        <v>80</v>
      </c>
      <c r="H79" s="64">
        <v>50</v>
      </c>
      <c r="I79" s="56">
        <f t="shared" si="7"/>
        <v>84</v>
      </c>
      <c r="J79" s="59">
        <f t="shared" si="8"/>
        <v>72.938999999999993</v>
      </c>
      <c r="K79" s="56">
        <f t="shared" si="9"/>
        <v>125</v>
      </c>
      <c r="L79" s="65" t="s">
        <v>100</v>
      </c>
      <c r="M79" s="66">
        <v>450</v>
      </c>
      <c r="N79" s="57" t="str">
        <f>IF(VLOOKUP(C79,[1]sheet1!$B$2:$H$175,7,0)&gt;0,"是","否")</f>
        <v>否</v>
      </c>
      <c r="O79" s="63"/>
      <c r="P79" s="67">
        <v>2303</v>
      </c>
    </row>
    <row r="80" spans="1:16" s="6" customFormat="1" ht="22.5" customHeight="1" x14ac:dyDescent="0.3">
      <c r="A80" s="63">
        <v>77</v>
      </c>
      <c r="B80" s="63">
        <v>23020037</v>
      </c>
      <c r="C80" s="63" t="s">
        <v>101</v>
      </c>
      <c r="D80" s="64">
        <v>80.87</v>
      </c>
      <c r="E80" s="56">
        <f t="shared" si="5"/>
        <v>111</v>
      </c>
      <c r="F80" s="64">
        <v>60</v>
      </c>
      <c r="G80" s="56">
        <f t="shared" si="6"/>
        <v>140</v>
      </c>
      <c r="H80" s="64">
        <v>50</v>
      </c>
      <c r="I80" s="56">
        <f t="shared" si="7"/>
        <v>84</v>
      </c>
      <c r="J80" s="59">
        <f t="shared" si="8"/>
        <v>73.609000000000009</v>
      </c>
      <c r="K80" s="56">
        <f t="shared" si="9"/>
        <v>119</v>
      </c>
      <c r="L80" s="65" t="s">
        <v>102</v>
      </c>
      <c r="M80" s="66" t="s">
        <v>36</v>
      </c>
      <c r="N80" s="57" t="str">
        <f>IF(VLOOKUP(C80,[1]sheet1!$B$2:$H$175,7,0)&gt;0,"是","否")</f>
        <v>否</v>
      </c>
      <c r="O80" s="63"/>
      <c r="P80" s="67">
        <v>2303</v>
      </c>
    </row>
    <row r="81" spans="1:16" s="6" customFormat="1" ht="22.5" customHeight="1" x14ac:dyDescent="0.3">
      <c r="A81" s="63">
        <v>78</v>
      </c>
      <c r="B81" s="63">
        <v>23020042</v>
      </c>
      <c r="C81" s="63" t="s">
        <v>103</v>
      </c>
      <c r="D81" s="64">
        <v>86.54</v>
      </c>
      <c r="E81" s="56">
        <f t="shared" si="5"/>
        <v>78</v>
      </c>
      <c r="F81" s="64">
        <v>68</v>
      </c>
      <c r="G81" s="56">
        <f t="shared" si="6"/>
        <v>38</v>
      </c>
      <c r="H81" s="64">
        <v>55</v>
      </c>
      <c r="I81" s="56">
        <f t="shared" si="7"/>
        <v>56</v>
      </c>
      <c r="J81" s="59">
        <f t="shared" si="8"/>
        <v>79.677999999999997</v>
      </c>
      <c r="K81" s="56">
        <f t="shared" si="9"/>
        <v>67</v>
      </c>
      <c r="L81" s="65" t="s">
        <v>104</v>
      </c>
      <c r="M81" s="66">
        <v>493</v>
      </c>
      <c r="N81" s="57" t="str">
        <f>IF(VLOOKUP(C81,[1]sheet1!$B$2:$H$175,7,0)&gt;0,"是","否")</f>
        <v>否</v>
      </c>
      <c r="O81" s="63"/>
      <c r="P81" s="67">
        <v>2303</v>
      </c>
    </row>
    <row r="82" spans="1:16" s="6" customFormat="1" ht="22.5" customHeight="1" x14ac:dyDescent="0.3">
      <c r="A82" s="63">
        <v>79</v>
      </c>
      <c r="B82" s="63">
        <v>23020047</v>
      </c>
      <c r="C82" s="63" t="s">
        <v>105</v>
      </c>
      <c r="D82" s="64">
        <v>88.69</v>
      </c>
      <c r="E82" s="56">
        <f t="shared" si="5"/>
        <v>61</v>
      </c>
      <c r="F82" s="64">
        <v>60</v>
      </c>
      <c r="G82" s="56">
        <f t="shared" si="6"/>
        <v>140</v>
      </c>
      <c r="H82" s="64">
        <v>53</v>
      </c>
      <c r="I82" s="56">
        <f t="shared" si="7"/>
        <v>69</v>
      </c>
      <c r="J82" s="59">
        <f t="shared" si="8"/>
        <v>79.382999999999996</v>
      </c>
      <c r="K82" s="56">
        <f t="shared" si="9"/>
        <v>74</v>
      </c>
      <c r="L82" s="65" t="s">
        <v>106</v>
      </c>
      <c r="M82" s="66">
        <v>468</v>
      </c>
      <c r="N82" s="57" t="str">
        <f>IF(VLOOKUP(C82,[1]sheet1!$B$2:$H$175,7,0)&gt;0,"是","否")</f>
        <v>否</v>
      </c>
      <c r="O82" s="63"/>
      <c r="P82" s="67">
        <v>2303</v>
      </c>
    </row>
    <row r="83" spans="1:16" s="6" customFormat="1" ht="22.5" customHeight="1" x14ac:dyDescent="0.3">
      <c r="A83" s="63">
        <v>80</v>
      </c>
      <c r="B83" s="63">
        <v>23020052</v>
      </c>
      <c r="C83" s="63" t="s">
        <v>107</v>
      </c>
      <c r="D83" s="64">
        <v>86.58</v>
      </c>
      <c r="E83" s="56">
        <f t="shared" si="5"/>
        <v>76</v>
      </c>
      <c r="F83" s="64">
        <v>60.5</v>
      </c>
      <c r="G83" s="56">
        <f t="shared" si="6"/>
        <v>129</v>
      </c>
      <c r="H83" s="64">
        <v>56</v>
      </c>
      <c r="I83" s="56">
        <f t="shared" si="7"/>
        <v>51</v>
      </c>
      <c r="J83" s="59">
        <f t="shared" si="8"/>
        <v>78.305999999999983</v>
      </c>
      <c r="K83" s="56">
        <f t="shared" si="9"/>
        <v>81</v>
      </c>
      <c r="L83" s="65" t="s">
        <v>108</v>
      </c>
      <c r="M83" s="66">
        <v>521</v>
      </c>
      <c r="N83" s="57" t="str">
        <f>IF(VLOOKUP(C83,[1]sheet1!$B$2:$H$175,7,0)&gt;0,"是","否")</f>
        <v>否</v>
      </c>
      <c r="O83" s="63"/>
      <c r="P83" s="67">
        <v>2303</v>
      </c>
    </row>
    <row r="84" spans="1:16" s="6" customFormat="1" ht="22.5" customHeight="1" x14ac:dyDescent="0.3">
      <c r="A84" s="63">
        <v>81</v>
      </c>
      <c r="B84" s="63">
        <v>23020057</v>
      </c>
      <c r="C84" s="63" t="s">
        <v>109</v>
      </c>
      <c r="D84" s="64">
        <v>104.69</v>
      </c>
      <c r="E84" s="56">
        <f t="shared" si="5"/>
        <v>6</v>
      </c>
      <c r="F84" s="64">
        <v>70.5</v>
      </c>
      <c r="G84" s="56">
        <f t="shared" si="6"/>
        <v>31</v>
      </c>
      <c r="H84" s="64">
        <v>100</v>
      </c>
      <c r="I84" s="56">
        <f t="shared" si="7"/>
        <v>1</v>
      </c>
      <c r="J84" s="59">
        <f t="shared" si="8"/>
        <v>97.382999999999981</v>
      </c>
      <c r="K84" s="56">
        <f t="shared" si="9"/>
        <v>8</v>
      </c>
      <c r="L84" s="65" t="s">
        <v>110</v>
      </c>
      <c r="M84" s="66">
        <v>484</v>
      </c>
      <c r="N84" s="57" t="str">
        <f>IF(VLOOKUP(C84,[1]sheet1!$B$2:$H$175,7,0)&gt;0,"是","否")</f>
        <v>否</v>
      </c>
      <c r="O84" s="63"/>
      <c r="P84" s="67">
        <v>2303</v>
      </c>
    </row>
    <row r="85" spans="1:16" s="6" customFormat="1" ht="22.5" customHeight="1" x14ac:dyDescent="0.3">
      <c r="A85" s="63">
        <v>82</v>
      </c>
      <c r="B85" s="63">
        <v>23020062</v>
      </c>
      <c r="C85" s="63" t="s">
        <v>111</v>
      </c>
      <c r="D85" s="64">
        <v>83.46</v>
      </c>
      <c r="E85" s="56">
        <f t="shared" si="5"/>
        <v>95</v>
      </c>
      <c r="F85" s="64">
        <v>64</v>
      </c>
      <c r="G85" s="56">
        <f t="shared" si="6"/>
        <v>80</v>
      </c>
      <c r="H85" s="64">
        <v>50</v>
      </c>
      <c r="I85" s="56">
        <f t="shared" si="7"/>
        <v>84</v>
      </c>
      <c r="J85" s="59">
        <f t="shared" si="8"/>
        <v>76.221999999999994</v>
      </c>
      <c r="K85" s="56">
        <f t="shared" si="9"/>
        <v>92</v>
      </c>
      <c r="L85" s="65" t="s">
        <v>112</v>
      </c>
      <c r="M85" s="66">
        <v>444</v>
      </c>
      <c r="N85" s="57" t="str">
        <f>IF(VLOOKUP(C85,[1]sheet1!$B$2:$H$175,7,0)&gt;0,"是","否")</f>
        <v>否</v>
      </c>
      <c r="O85" s="63"/>
      <c r="P85" s="67">
        <v>2303</v>
      </c>
    </row>
    <row r="86" spans="1:16" s="6" customFormat="1" ht="22.5" customHeight="1" x14ac:dyDescent="0.3">
      <c r="A86" s="63">
        <v>83</v>
      </c>
      <c r="B86" s="63">
        <v>23020067</v>
      </c>
      <c r="C86" s="63" t="s">
        <v>113</v>
      </c>
      <c r="D86" s="64">
        <v>86.57</v>
      </c>
      <c r="E86" s="56">
        <f t="shared" si="5"/>
        <v>77</v>
      </c>
      <c r="F86" s="64">
        <v>64</v>
      </c>
      <c r="G86" s="56">
        <f t="shared" si="6"/>
        <v>80</v>
      </c>
      <c r="H86" s="64">
        <v>59</v>
      </c>
      <c r="I86" s="56">
        <f t="shared" si="7"/>
        <v>42</v>
      </c>
      <c r="J86" s="59">
        <f t="shared" si="8"/>
        <v>79.298999999999992</v>
      </c>
      <c r="K86" s="56">
        <f t="shared" si="9"/>
        <v>75</v>
      </c>
      <c r="L86" s="65" t="s">
        <v>114</v>
      </c>
      <c r="M86" s="66">
        <v>483</v>
      </c>
      <c r="N86" s="57" t="str">
        <f>IF(VLOOKUP(C86,[1]sheet1!$B$2:$H$175,7,0)&gt;0,"是","否")</f>
        <v>否</v>
      </c>
      <c r="O86" s="63"/>
      <c r="P86" s="67">
        <v>2303</v>
      </c>
    </row>
    <row r="87" spans="1:16" s="6" customFormat="1" ht="22.5" customHeight="1" x14ac:dyDescent="0.3">
      <c r="A87" s="63">
        <v>84</v>
      </c>
      <c r="B87" s="63">
        <v>23020072</v>
      </c>
      <c r="C87" s="63" t="s">
        <v>115</v>
      </c>
      <c r="D87" s="64">
        <v>89.18</v>
      </c>
      <c r="E87" s="56">
        <f t="shared" si="5"/>
        <v>58</v>
      </c>
      <c r="F87" s="64">
        <v>66</v>
      </c>
      <c r="G87" s="56">
        <f t="shared" si="6"/>
        <v>56</v>
      </c>
      <c r="H87" s="64">
        <v>50</v>
      </c>
      <c r="I87" s="56">
        <f t="shared" si="7"/>
        <v>84</v>
      </c>
      <c r="J87" s="59">
        <f t="shared" si="8"/>
        <v>80.626000000000005</v>
      </c>
      <c r="K87" s="56">
        <f t="shared" si="9"/>
        <v>60</v>
      </c>
      <c r="L87" s="65" t="s">
        <v>102</v>
      </c>
      <c r="M87" s="66">
        <v>456</v>
      </c>
      <c r="N87" s="57" t="str">
        <f>IF(VLOOKUP(C87,[1]sheet1!$B$2:$H$175,7,0)&gt;0,"是","否")</f>
        <v>否</v>
      </c>
      <c r="O87" s="63"/>
      <c r="P87" s="67">
        <v>2303</v>
      </c>
    </row>
    <row r="88" spans="1:16" s="6" customFormat="1" ht="22.5" customHeight="1" x14ac:dyDescent="0.3">
      <c r="A88" s="63">
        <v>85</v>
      </c>
      <c r="B88" s="63">
        <v>23020077</v>
      </c>
      <c r="C88" s="63" t="s">
        <v>116</v>
      </c>
      <c r="D88" s="64">
        <v>77</v>
      </c>
      <c r="E88" s="56">
        <f t="shared" si="5"/>
        <v>128</v>
      </c>
      <c r="F88" s="64">
        <v>60</v>
      </c>
      <c r="G88" s="56">
        <f t="shared" si="6"/>
        <v>140</v>
      </c>
      <c r="H88" s="64">
        <v>50</v>
      </c>
      <c r="I88" s="56">
        <f t="shared" si="7"/>
        <v>84</v>
      </c>
      <c r="J88" s="59">
        <f t="shared" si="8"/>
        <v>70.900000000000006</v>
      </c>
      <c r="K88" s="56">
        <f t="shared" si="9"/>
        <v>136</v>
      </c>
      <c r="L88" s="65" t="s">
        <v>117</v>
      </c>
      <c r="M88" s="66">
        <v>447</v>
      </c>
      <c r="N88" s="57" t="str">
        <f>IF(VLOOKUP(C88,[1]sheet1!$B$2:$H$175,7,0)&gt;0,"是","否")</f>
        <v>是</v>
      </c>
      <c r="O88" s="63"/>
      <c r="P88" s="67">
        <v>2303</v>
      </c>
    </row>
    <row r="89" spans="1:16" s="6" customFormat="1" ht="22.5" customHeight="1" x14ac:dyDescent="0.3">
      <c r="A89" s="63">
        <v>86</v>
      </c>
      <c r="B89" s="63">
        <v>23020082</v>
      </c>
      <c r="C89" s="63" t="s">
        <v>118</v>
      </c>
      <c r="D89" s="64">
        <v>83.8</v>
      </c>
      <c r="E89" s="56">
        <f t="shared" si="5"/>
        <v>93</v>
      </c>
      <c r="F89" s="64">
        <v>60</v>
      </c>
      <c r="G89" s="56">
        <f t="shared" si="6"/>
        <v>140</v>
      </c>
      <c r="H89" s="64">
        <v>50</v>
      </c>
      <c r="I89" s="56">
        <f t="shared" si="7"/>
        <v>84</v>
      </c>
      <c r="J89" s="59">
        <f t="shared" si="8"/>
        <v>75.66</v>
      </c>
      <c r="K89" s="56">
        <f t="shared" si="9"/>
        <v>100</v>
      </c>
      <c r="L89" s="65" t="s">
        <v>119</v>
      </c>
      <c r="M89" s="66">
        <v>435</v>
      </c>
      <c r="N89" s="57" t="str">
        <f>IF(VLOOKUP(C89,[1]sheet1!$B$2:$H$175,7,0)&gt;0,"是","否")</f>
        <v>否</v>
      </c>
      <c r="O89" s="63"/>
      <c r="P89" s="67">
        <v>2303</v>
      </c>
    </row>
    <row r="90" spans="1:16" s="6" customFormat="1" ht="22.5" customHeight="1" x14ac:dyDescent="0.3">
      <c r="A90" s="63">
        <v>87</v>
      </c>
      <c r="B90" s="63">
        <v>23020087</v>
      </c>
      <c r="C90" s="63" t="s">
        <v>120</v>
      </c>
      <c r="D90" s="64">
        <v>67.31</v>
      </c>
      <c r="E90" s="56">
        <f t="shared" si="5"/>
        <v>166</v>
      </c>
      <c r="F90" s="64">
        <v>60</v>
      </c>
      <c r="G90" s="56">
        <f t="shared" si="6"/>
        <v>140</v>
      </c>
      <c r="H90" s="64">
        <v>50</v>
      </c>
      <c r="I90" s="56">
        <f t="shared" si="7"/>
        <v>84</v>
      </c>
      <c r="J90" s="59">
        <f t="shared" si="8"/>
        <v>64.11699999999999</v>
      </c>
      <c r="K90" s="56">
        <f t="shared" si="9"/>
        <v>167</v>
      </c>
      <c r="L90" s="65" t="s">
        <v>121</v>
      </c>
      <c r="M90" s="66" t="s">
        <v>36</v>
      </c>
      <c r="N90" s="57" t="str">
        <f>IF(VLOOKUP(C90,[1]sheet1!$B$2:$H$175,7,0)&gt;0,"是","否")</f>
        <v>是</v>
      </c>
      <c r="O90" s="63"/>
      <c r="P90" s="67">
        <v>2303</v>
      </c>
    </row>
    <row r="91" spans="1:16" s="6" customFormat="1" ht="22.5" customHeight="1" x14ac:dyDescent="0.3">
      <c r="A91" s="63">
        <v>88</v>
      </c>
      <c r="B91" s="63">
        <v>23020092</v>
      </c>
      <c r="C91" s="63" t="s">
        <v>122</v>
      </c>
      <c r="D91" s="64">
        <v>92.6</v>
      </c>
      <c r="E91" s="56">
        <f t="shared" si="5"/>
        <v>45</v>
      </c>
      <c r="F91" s="64">
        <v>60</v>
      </c>
      <c r="G91" s="56">
        <f t="shared" si="6"/>
        <v>140</v>
      </c>
      <c r="H91" s="64">
        <v>50</v>
      </c>
      <c r="I91" s="56">
        <f t="shared" si="7"/>
        <v>84</v>
      </c>
      <c r="J91" s="59">
        <f t="shared" si="8"/>
        <v>81.819999999999993</v>
      </c>
      <c r="K91" s="56">
        <f t="shared" si="9"/>
        <v>51</v>
      </c>
      <c r="L91" s="65" t="s">
        <v>123</v>
      </c>
      <c r="M91" s="66">
        <v>443</v>
      </c>
      <c r="N91" s="57" t="str">
        <f>IF(VLOOKUP(C91,[1]sheet1!$B$2:$H$175,7,0)&gt;0,"是","否")</f>
        <v>否</v>
      </c>
      <c r="O91" s="63"/>
      <c r="P91" s="67">
        <v>2303</v>
      </c>
    </row>
    <row r="92" spans="1:16" s="6" customFormat="1" ht="22.5" customHeight="1" x14ac:dyDescent="0.3">
      <c r="A92" s="63">
        <v>89</v>
      </c>
      <c r="B92" s="63">
        <v>23020097</v>
      </c>
      <c r="C92" s="63" t="s">
        <v>124</v>
      </c>
      <c r="D92" s="64">
        <v>86.33</v>
      </c>
      <c r="E92" s="56">
        <f t="shared" si="5"/>
        <v>80</v>
      </c>
      <c r="F92" s="64">
        <v>63</v>
      </c>
      <c r="G92" s="56">
        <f t="shared" si="6"/>
        <v>90</v>
      </c>
      <c r="H92" s="64">
        <v>56</v>
      </c>
      <c r="I92" s="56">
        <f t="shared" si="7"/>
        <v>51</v>
      </c>
      <c r="J92" s="59">
        <f t="shared" si="8"/>
        <v>78.631</v>
      </c>
      <c r="K92" s="56">
        <f t="shared" si="9"/>
        <v>79</v>
      </c>
      <c r="L92" s="65" t="s">
        <v>125</v>
      </c>
      <c r="M92" s="66">
        <v>474</v>
      </c>
      <c r="N92" s="57" t="str">
        <f>IF(VLOOKUP(C92,[1]sheet1!$B$2:$H$175,7,0)&gt;0,"是","否")</f>
        <v>是</v>
      </c>
      <c r="O92" s="63"/>
      <c r="P92" s="67">
        <v>2303</v>
      </c>
    </row>
    <row r="93" spans="1:16" s="6" customFormat="1" ht="22.5" customHeight="1" x14ac:dyDescent="0.3">
      <c r="A93" s="63">
        <v>90</v>
      </c>
      <c r="B93" s="63">
        <v>23020102</v>
      </c>
      <c r="C93" s="63" t="s">
        <v>126</v>
      </c>
      <c r="D93" s="64">
        <v>64.069999999999993</v>
      </c>
      <c r="E93" s="56">
        <f t="shared" si="5"/>
        <v>169</v>
      </c>
      <c r="F93" s="64">
        <v>60</v>
      </c>
      <c r="G93" s="56">
        <f t="shared" si="6"/>
        <v>140</v>
      </c>
      <c r="H93" s="64">
        <v>50</v>
      </c>
      <c r="I93" s="56">
        <f t="shared" si="7"/>
        <v>84</v>
      </c>
      <c r="J93" s="59">
        <f t="shared" si="8"/>
        <v>61.84899999999999</v>
      </c>
      <c r="K93" s="56">
        <f t="shared" si="9"/>
        <v>170</v>
      </c>
      <c r="L93" s="65" t="s">
        <v>127</v>
      </c>
      <c r="M93" s="66">
        <v>431</v>
      </c>
      <c r="N93" s="57" t="str">
        <f>IF(VLOOKUP(C93,[1]sheet1!$B$2:$H$175,7,0)&gt;0,"是","否")</f>
        <v>是</v>
      </c>
      <c r="O93" s="63"/>
      <c r="P93" s="67">
        <v>2303</v>
      </c>
    </row>
    <row r="94" spans="1:16" s="6" customFormat="1" ht="22.5" customHeight="1" x14ac:dyDescent="0.3">
      <c r="A94" s="63">
        <v>91</v>
      </c>
      <c r="B94" s="63">
        <v>23020107</v>
      </c>
      <c r="C94" s="63" t="s">
        <v>128</v>
      </c>
      <c r="D94" s="64">
        <v>74.16</v>
      </c>
      <c r="E94" s="56">
        <f t="shared" si="5"/>
        <v>145</v>
      </c>
      <c r="F94" s="64">
        <v>60</v>
      </c>
      <c r="G94" s="56">
        <f t="shared" si="6"/>
        <v>140</v>
      </c>
      <c r="H94" s="64">
        <v>50</v>
      </c>
      <c r="I94" s="56">
        <f t="shared" si="7"/>
        <v>84</v>
      </c>
      <c r="J94" s="59">
        <f t="shared" si="8"/>
        <v>68.911999999999992</v>
      </c>
      <c r="K94" s="56">
        <f t="shared" si="9"/>
        <v>148</v>
      </c>
      <c r="L94" s="65" t="s">
        <v>129</v>
      </c>
      <c r="M94" s="66">
        <v>478</v>
      </c>
      <c r="N94" s="57" t="str">
        <f>IF(VLOOKUP(C94,[1]sheet1!$B$2:$H$175,7,0)&gt;0,"是","否")</f>
        <v>是</v>
      </c>
      <c r="O94" s="63"/>
      <c r="P94" s="67">
        <v>2303</v>
      </c>
    </row>
    <row r="95" spans="1:16" s="6" customFormat="1" ht="22.5" customHeight="1" x14ac:dyDescent="0.3">
      <c r="A95" s="63">
        <v>92</v>
      </c>
      <c r="B95" s="63">
        <v>23020112</v>
      </c>
      <c r="C95" s="63" t="s">
        <v>130</v>
      </c>
      <c r="D95" s="64">
        <v>72.08</v>
      </c>
      <c r="E95" s="56">
        <f t="shared" si="5"/>
        <v>149</v>
      </c>
      <c r="F95" s="64">
        <v>60</v>
      </c>
      <c r="G95" s="56">
        <f t="shared" si="6"/>
        <v>140</v>
      </c>
      <c r="H95" s="64">
        <v>50</v>
      </c>
      <c r="I95" s="56">
        <f t="shared" si="7"/>
        <v>84</v>
      </c>
      <c r="J95" s="59">
        <f t="shared" si="8"/>
        <v>67.455999999999989</v>
      </c>
      <c r="K95" s="56">
        <f t="shared" si="9"/>
        <v>152</v>
      </c>
      <c r="L95" s="65" t="s">
        <v>131</v>
      </c>
      <c r="M95" s="66">
        <v>505</v>
      </c>
      <c r="N95" s="57" t="str">
        <f>IF(VLOOKUP(C95,[1]sheet1!$B$2:$H$175,7,0)&gt;0,"是","否")</f>
        <v>是</v>
      </c>
      <c r="O95" s="63"/>
      <c r="P95" s="67">
        <v>2303</v>
      </c>
    </row>
    <row r="96" spans="1:16" s="6" customFormat="1" ht="22.5" customHeight="1" x14ac:dyDescent="0.3">
      <c r="A96" s="63">
        <v>93</v>
      </c>
      <c r="B96" s="63">
        <v>23020117</v>
      </c>
      <c r="C96" s="63" t="s">
        <v>132</v>
      </c>
      <c r="D96" s="64">
        <v>95.31</v>
      </c>
      <c r="E96" s="56">
        <f t="shared" si="5"/>
        <v>37</v>
      </c>
      <c r="F96" s="64">
        <v>74</v>
      </c>
      <c r="G96" s="56">
        <f t="shared" si="6"/>
        <v>20</v>
      </c>
      <c r="H96" s="64">
        <v>82</v>
      </c>
      <c r="I96" s="56">
        <f t="shared" si="7"/>
        <v>17</v>
      </c>
      <c r="J96" s="59">
        <f t="shared" si="8"/>
        <v>89.716999999999999</v>
      </c>
      <c r="K96" s="56">
        <f t="shared" si="9"/>
        <v>26</v>
      </c>
      <c r="L96" s="65" t="s">
        <v>133</v>
      </c>
      <c r="M96" s="66">
        <v>453</v>
      </c>
      <c r="N96" s="57" t="str">
        <f>IF(VLOOKUP(C96,[1]sheet1!$B$2:$H$175,7,0)&gt;0,"是","否")</f>
        <v>否</v>
      </c>
      <c r="O96" s="63"/>
      <c r="P96" s="67">
        <v>2303</v>
      </c>
    </row>
    <row r="97" spans="1:16" s="6" customFormat="1" ht="22.5" customHeight="1" x14ac:dyDescent="0.3">
      <c r="A97" s="63">
        <v>94</v>
      </c>
      <c r="B97" s="63">
        <v>23020122</v>
      </c>
      <c r="C97" s="63" t="s">
        <v>134</v>
      </c>
      <c r="D97" s="64">
        <v>83.32</v>
      </c>
      <c r="E97" s="56">
        <f t="shared" si="5"/>
        <v>97</v>
      </c>
      <c r="F97" s="64">
        <v>60.5</v>
      </c>
      <c r="G97" s="56">
        <f t="shared" si="6"/>
        <v>129</v>
      </c>
      <c r="H97" s="64">
        <v>70</v>
      </c>
      <c r="I97" s="56">
        <f t="shared" si="7"/>
        <v>24</v>
      </c>
      <c r="J97" s="59">
        <f t="shared" si="8"/>
        <v>77.423999999999992</v>
      </c>
      <c r="K97" s="56">
        <f t="shared" si="9"/>
        <v>86</v>
      </c>
      <c r="L97" s="65" t="s">
        <v>135</v>
      </c>
      <c r="M97" s="66">
        <v>517</v>
      </c>
      <c r="N97" s="57" t="str">
        <f>IF(VLOOKUP(C97,[1]sheet1!$B$2:$H$175,7,0)&gt;0,"是","否")</f>
        <v>否</v>
      </c>
      <c r="O97" s="63"/>
      <c r="P97" s="67">
        <v>2303</v>
      </c>
    </row>
    <row r="98" spans="1:16" s="6" customFormat="1" ht="22.5" customHeight="1" x14ac:dyDescent="0.3">
      <c r="A98" s="63">
        <v>95</v>
      </c>
      <c r="B98" s="63">
        <v>23020127</v>
      </c>
      <c r="C98" s="63" t="s">
        <v>136</v>
      </c>
      <c r="D98" s="64">
        <v>84.45</v>
      </c>
      <c r="E98" s="56">
        <f t="shared" si="5"/>
        <v>87</v>
      </c>
      <c r="F98" s="64">
        <v>60</v>
      </c>
      <c r="G98" s="56">
        <f t="shared" si="6"/>
        <v>140</v>
      </c>
      <c r="H98" s="64">
        <v>50</v>
      </c>
      <c r="I98" s="56">
        <f t="shared" si="7"/>
        <v>84</v>
      </c>
      <c r="J98" s="59">
        <f t="shared" si="8"/>
        <v>76.114999999999995</v>
      </c>
      <c r="K98" s="56">
        <f t="shared" si="9"/>
        <v>94</v>
      </c>
      <c r="L98" s="65" t="s">
        <v>137</v>
      </c>
      <c r="M98" s="66">
        <v>450</v>
      </c>
      <c r="N98" s="57" t="str">
        <f>IF(VLOOKUP(C98,[1]sheet1!$B$2:$H$175,7,0)&gt;0,"是","否")</f>
        <v>否</v>
      </c>
      <c r="O98" s="63"/>
      <c r="P98" s="67">
        <v>2303</v>
      </c>
    </row>
    <row r="99" spans="1:16" s="6" customFormat="1" ht="22.5" customHeight="1" x14ac:dyDescent="0.3">
      <c r="A99" s="63">
        <v>96</v>
      </c>
      <c r="B99" s="63">
        <v>23020132</v>
      </c>
      <c r="C99" s="63" t="s">
        <v>138</v>
      </c>
      <c r="D99" s="64">
        <v>84.51</v>
      </c>
      <c r="E99" s="56">
        <f t="shared" si="5"/>
        <v>86</v>
      </c>
      <c r="F99" s="64">
        <v>60</v>
      </c>
      <c r="G99" s="56">
        <f t="shared" si="6"/>
        <v>140</v>
      </c>
      <c r="H99" s="64">
        <v>50</v>
      </c>
      <c r="I99" s="56">
        <f t="shared" si="7"/>
        <v>84</v>
      </c>
      <c r="J99" s="59">
        <f t="shared" si="8"/>
        <v>76.156999999999996</v>
      </c>
      <c r="K99" s="56">
        <f t="shared" si="9"/>
        <v>93</v>
      </c>
      <c r="L99" s="65" t="s">
        <v>139</v>
      </c>
      <c r="M99" s="66">
        <v>429</v>
      </c>
      <c r="N99" s="57" t="str">
        <f>IF(VLOOKUP(C99,[1]sheet1!$B$2:$H$175,7,0)&gt;0,"是","否")</f>
        <v>否</v>
      </c>
      <c r="O99" s="63"/>
      <c r="P99" s="67">
        <v>2303</v>
      </c>
    </row>
    <row r="100" spans="1:16" s="6" customFormat="1" ht="22.5" customHeight="1" x14ac:dyDescent="0.3">
      <c r="A100" s="63">
        <v>97</v>
      </c>
      <c r="B100" s="63">
        <v>23020137</v>
      </c>
      <c r="C100" s="63" t="s">
        <v>140</v>
      </c>
      <c r="D100" s="64">
        <v>100.54</v>
      </c>
      <c r="E100" s="56">
        <f t="shared" si="5"/>
        <v>19</v>
      </c>
      <c r="F100" s="64">
        <v>61.5</v>
      </c>
      <c r="G100" s="56">
        <f t="shared" si="6"/>
        <v>119</v>
      </c>
      <c r="H100" s="64">
        <v>50</v>
      </c>
      <c r="I100" s="56">
        <f t="shared" si="7"/>
        <v>84</v>
      </c>
      <c r="J100" s="59">
        <f t="shared" si="8"/>
        <v>87.677999999999997</v>
      </c>
      <c r="K100" s="56">
        <f t="shared" si="9"/>
        <v>33</v>
      </c>
      <c r="L100" s="65" t="s">
        <v>141</v>
      </c>
      <c r="M100" s="66">
        <v>487</v>
      </c>
      <c r="N100" s="57" t="str">
        <f>IF(VLOOKUP(C100,[1]sheet1!$B$2:$H$175,7,0)&gt;0,"是","否")</f>
        <v>否</v>
      </c>
      <c r="O100" s="63"/>
      <c r="P100" s="67">
        <v>2303</v>
      </c>
    </row>
    <row r="101" spans="1:16" s="6" customFormat="1" ht="22.5" customHeight="1" x14ac:dyDescent="0.3">
      <c r="A101" s="63">
        <v>98</v>
      </c>
      <c r="B101" s="63">
        <v>23020142</v>
      </c>
      <c r="C101" s="63" t="s">
        <v>142</v>
      </c>
      <c r="D101" s="64">
        <v>77.62</v>
      </c>
      <c r="E101" s="56">
        <f t="shared" si="5"/>
        <v>126</v>
      </c>
      <c r="F101" s="64">
        <v>60</v>
      </c>
      <c r="G101" s="56">
        <f t="shared" si="6"/>
        <v>140</v>
      </c>
      <c r="H101" s="64">
        <v>50</v>
      </c>
      <c r="I101" s="56">
        <f t="shared" si="7"/>
        <v>84</v>
      </c>
      <c r="J101" s="59">
        <f t="shared" si="8"/>
        <v>71.334000000000003</v>
      </c>
      <c r="K101" s="56">
        <f t="shared" si="9"/>
        <v>134</v>
      </c>
      <c r="L101" s="65" t="s">
        <v>135</v>
      </c>
      <c r="M101" s="66" t="s">
        <v>36</v>
      </c>
      <c r="N101" s="57" t="str">
        <f>IF(VLOOKUP(C101,[1]sheet1!$B$2:$H$175,7,0)&gt;0,"是","否")</f>
        <v>是</v>
      </c>
      <c r="O101" s="63"/>
      <c r="P101" s="67">
        <v>2303</v>
      </c>
    </row>
    <row r="102" spans="1:16" s="6" customFormat="1" ht="22.5" customHeight="1" x14ac:dyDescent="0.3">
      <c r="A102" s="63">
        <v>99</v>
      </c>
      <c r="B102" s="63">
        <v>23020147</v>
      </c>
      <c r="C102" s="63" t="s">
        <v>143</v>
      </c>
      <c r="D102" s="64">
        <v>104.9</v>
      </c>
      <c r="E102" s="56">
        <f t="shared" si="5"/>
        <v>5</v>
      </c>
      <c r="F102" s="64">
        <v>60</v>
      </c>
      <c r="G102" s="56">
        <f t="shared" si="6"/>
        <v>140</v>
      </c>
      <c r="H102" s="64">
        <v>58</v>
      </c>
      <c r="I102" s="56">
        <f t="shared" si="7"/>
        <v>45</v>
      </c>
      <c r="J102" s="59">
        <f t="shared" si="8"/>
        <v>91.22999999999999</v>
      </c>
      <c r="K102" s="56">
        <f t="shared" si="9"/>
        <v>21</v>
      </c>
      <c r="L102" s="65" t="s">
        <v>144</v>
      </c>
      <c r="M102" s="66">
        <v>486</v>
      </c>
      <c r="N102" s="57" t="str">
        <f>IF(VLOOKUP(C102,[1]sheet1!$B$2:$H$175,7,0)&gt;0,"是","否")</f>
        <v>否</v>
      </c>
      <c r="O102" s="63"/>
      <c r="P102" s="67">
        <v>2303</v>
      </c>
    </row>
    <row r="103" spans="1:16" s="6" customFormat="1" ht="22.5" customHeight="1" x14ac:dyDescent="0.3">
      <c r="A103" s="63">
        <v>100</v>
      </c>
      <c r="B103" s="63">
        <v>23020152</v>
      </c>
      <c r="C103" s="63" t="s">
        <v>145</v>
      </c>
      <c r="D103" s="64">
        <v>72.91</v>
      </c>
      <c r="E103" s="56">
        <f t="shared" si="5"/>
        <v>147</v>
      </c>
      <c r="F103" s="64">
        <v>60</v>
      </c>
      <c r="G103" s="56">
        <f t="shared" si="6"/>
        <v>140</v>
      </c>
      <c r="H103" s="64">
        <v>50</v>
      </c>
      <c r="I103" s="56">
        <f t="shared" si="7"/>
        <v>84</v>
      </c>
      <c r="J103" s="59">
        <f t="shared" si="8"/>
        <v>68.036999999999992</v>
      </c>
      <c r="K103" s="56">
        <f t="shared" si="9"/>
        <v>150</v>
      </c>
      <c r="L103" s="65" t="s">
        <v>146</v>
      </c>
      <c r="M103" s="66">
        <v>460</v>
      </c>
      <c r="N103" s="57" t="str">
        <f>IF(VLOOKUP(C103,[1]sheet1!$B$2:$H$175,7,0)&gt;0,"是","否")</f>
        <v>是</v>
      </c>
      <c r="O103" s="63"/>
      <c r="P103" s="67">
        <v>2303</v>
      </c>
    </row>
    <row r="104" spans="1:16" s="6" customFormat="1" ht="22.5" customHeight="1" x14ac:dyDescent="0.3">
      <c r="A104" s="63">
        <v>101</v>
      </c>
      <c r="B104" s="63">
        <v>23020157</v>
      </c>
      <c r="C104" s="63" t="s">
        <v>147</v>
      </c>
      <c r="D104" s="64">
        <v>103.32</v>
      </c>
      <c r="E104" s="56">
        <f t="shared" si="5"/>
        <v>10</v>
      </c>
      <c r="F104" s="64">
        <v>61</v>
      </c>
      <c r="G104" s="56">
        <f t="shared" si="6"/>
        <v>122</v>
      </c>
      <c r="H104" s="64">
        <v>50</v>
      </c>
      <c r="I104" s="56">
        <f t="shared" si="7"/>
        <v>84</v>
      </c>
      <c r="J104" s="59">
        <f t="shared" si="8"/>
        <v>89.523999999999987</v>
      </c>
      <c r="K104" s="56">
        <f t="shared" si="9"/>
        <v>27</v>
      </c>
      <c r="L104" s="65" t="s">
        <v>148</v>
      </c>
      <c r="M104" s="66">
        <v>485</v>
      </c>
      <c r="N104" s="57" t="str">
        <f>IF(VLOOKUP(C104,[1]sheet1!$B$2:$H$175,7,0)&gt;0,"是","否")</f>
        <v>否</v>
      </c>
      <c r="O104" s="63"/>
      <c r="P104" s="67">
        <v>2303</v>
      </c>
    </row>
    <row r="105" spans="1:16" s="6" customFormat="1" ht="22.5" customHeight="1" x14ac:dyDescent="0.3">
      <c r="A105" s="63">
        <v>102</v>
      </c>
      <c r="B105" s="63">
        <v>23020159</v>
      </c>
      <c r="C105" s="63" t="s">
        <v>149</v>
      </c>
      <c r="D105" s="64">
        <v>93.04</v>
      </c>
      <c r="E105" s="56">
        <f t="shared" si="5"/>
        <v>44</v>
      </c>
      <c r="F105" s="64">
        <v>70.5</v>
      </c>
      <c r="G105" s="56">
        <f t="shared" si="6"/>
        <v>31</v>
      </c>
      <c r="H105" s="64">
        <v>53</v>
      </c>
      <c r="I105" s="56">
        <f t="shared" si="7"/>
        <v>69</v>
      </c>
      <c r="J105" s="59">
        <f t="shared" si="8"/>
        <v>84.528000000000006</v>
      </c>
      <c r="K105" s="56">
        <f t="shared" si="9"/>
        <v>45</v>
      </c>
      <c r="L105" s="65" t="s">
        <v>150</v>
      </c>
      <c r="M105" s="66">
        <v>463</v>
      </c>
      <c r="N105" s="57" t="str">
        <f>IF(VLOOKUP(C105,[1]sheet1!$B$2:$H$175,7,0)&gt;0,"是","否")</f>
        <v>是</v>
      </c>
      <c r="O105" s="63"/>
      <c r="P105" s="67">
        <v>2303</v>
      </c>
    </row>
    <row r="106" spans="1:16" s="6" customFormat="1" ht="22.5" customHeight="1" x14ac:dyDescent="0.3">
      <c r="A106" s="63">
        <v>103</v>
      </c>
      <c r="B106" s="63">
        <v>22009003</v>
      </c>
      <c r="C106" s="63" t="s">
        <v>151</v>
      </c>
      <c r="D106" s="64">
        <v>84.15</v>
      </c>
      <c r="E106" s="56">
        <f t="shared" si="5"/>
        <v>91</v>
      </c>
      <c r="F106" s="64">
        <v>60</v>
      </c>
      <c r="G106" s="56">
        <f t="shared" si="6"/>
        <v>140</v>
      </c>
      <c r="H106" s="64">
        <v>50</v>
      </c>
      <c r="I106" s="56">
        <f t="shared" si="7"/>
        <v>84</v>
      </c>
      <c r="J106" s="59">
        <f t="shared" si="8"/>
        <v>75.905000000000001</v>
      </c>
      <c r="K106" s="56">
        <f t="shared" si="9"/>
        <v>97</v>
      </c>
      <c r="L106" s="65" t="s">
        <v>152</v>
      </c>
      <c r="M106" s="66">
        <v>517</v>
      </c>
      <c r="N106" s="57" t="str">
        <f>IF(VLOOKUP(C106,[1]sheet1!$B$2:$H$175,7,0)&gt;0,"是","否")</f>
        <v>否</v>
      </c>
      <c r="O106" s="63"/>
      <c r="P106" s="67">
        <v>2303</v>
      </c>
    </row>
    <row r="107" spans="1:16" s="6" customFormat="1" ht="22.5" customHeight="1" x14ac:dyDescent="0.3">
      <c r="A107" s="63">
        <v>104</v>
      </c>
      <c r="B107" s="63">
        <v>23012042</v>
      </c>
      <c r="C107" s="63" t="s">
        <v>153</v>
      </c>
      <c r="D107" s="64">
        <v>86.97</v>
      </c>
      <c r="E107" s="56">
        <f t="shared" si="5"/>
        <v>73</v>
      </c>
      <c r="F107" s="64">
        <v>60</v>
      </c>
      <c r="G107" s="56">
        <f t="shared" si="6"/>
        <v>140</v>
      </c>
      <c r="H107" s="64">
        <v>50</v>
      </c>
      <c r="I107" s="56">
        <f t="shared" si="7"/>
        <v>84</v>
      </c>
      <c r="J107" s="59">
        <f t="shared" si="8"/>
        <v>77.878999999999991</v>
      </c>
      <c r="K107" s="56">
        <f t="shared" si="9"/>
        <v>83</v>
      </c>
      <c r="L107" s="65" t="s">
        <v>154</v>
      </c>
      <c r="M107" s="66">
        <v>535</v>
      </c>
      <c r="N107" s="57" t="str">
        <f>IF(VLOOKUP(C107,[1]sheet1!$B$2:$H$175,7,0)&gt;0,"是","否")</f>
        <v>否</v>
      </c>
      <c r="O107" s="63"/>
      <c r="P107" s="67">
        <v>2303</v>
      </c>
    </row>
    <row r="108" spans="1:16" s="6" customFormat="1" ht="22.5" customHeight="1" x14ac:dyDescent="0.3">
      <c r="A108" s="63">
        <v>105</v>
      </c>
      <c r="B108" s="63">
        <v>23012079</v>
      </c>
      <c r="C108" s="63" t="s">
        <v>155</v>
      </c>
      <c r="D108" s="64">
        <v>94.11</v>
      </c>
      <c r="E108" s="56">
        <f t="shared" si="5"/>
        <v>41</v>
      </c>
      <c r="F108" s="64">
        <v>65</v>
      </c>
      <c r="G108" s="56">
        <f t="shared" si="6"/>
        <v>65</v>
      </c>
      <c r="H108" s="64">
        <v>61</v>
      </c>
      <c r="I108" s="56">
        <f t="shared" si="7"/>
        <v>36</v>
      </c>
      <c r="J108" s="59">
        <f t="shared" si="8"/>
        <v>84.97699999999999</v>
      </c>
      <c r="K108" s="56">
        <f t="shared" si="9"/>
        <v>43</v>
      </c>
      <c r="L108" s="65" t="s">
        <v>156</v>
      </c>
      <c r="M108" s="66">
        <v>448</v>
      </c>
      <c r="N108" s="57" t="str">
        <f>IF(VLOOKUP(C108,[1]sheet1!$B$2:$H$175,7,0)&gt;0,"是","否")</f>
        <v>否</v>
      </c>
      <c r="O108" s="63"/>
      <c r="P108" s="67">
        <v>2303</v>
      </c>
    </row>
    <row r="109" spans="1:16" s="6" customFormat="1" ht="22.5" customHeight="1" x14ac:dyDescent="0.3">
      <c r="A109" s="56">
        <v>106</v>
      </c>
      <c r="B109" s="63">
        <v>23020001</v>
      </c>
      <c r="C109" s="63" t="s">
        <v>157</v>
      </c>
      <c r="D109" s="58">
        <v>103.26</v>
      </c>
      <c r="E109" s="56">
        <f t="shared" si="5"/>
        <v>12</v>
      </c>
      <c r="F109" s="58">
        <v>68</v>
      </c>
      <c r="G109" s="56">
        <f t="shared" si="6"/>
        <v>38</v>
      </c>
      <c r="H109" s="58">
        <v>89.5</v>
      </c>
      <c r="I109" s="56">
        <f t="shared" si="7"/>
        <v>14</v>
      </c>
      <c r="J109" s="59">
        <f t="shared" si="8"/>
        <v>94.832000000000008</v>
      </c>
      <c r="K109" s="56">
        <f t="shared" si="9"/>
        <v>12</v>
      </c>
      <c r="L109" s="65" t="s">
        <v>158</v>
      </c>
      <c r="M109" s="68">
        <v>429</v>
      </c>
      <c r="N109" s="57" t="str">
        <f>IF(VLOOKUP(C109,[1]sheet1!$B$2:$H$175,7,0)&gt;0,"是","否")</f>
        <v>否</v>
      </c>
      <c r="O109" s="56"/>
      <c r="P109" s="69">
        <v>2304</v>
      </c>
    </row>
    <row r="110" spans="1:16" s="6" customFormat="1" ht="22.5" customHeight="1" x14ac:dyDescent="0.3">
      <c r="A110" s="56">
        <v>107</v>
      </c>
      <c r="B110" s="63">
        <v>23020004</v>
      </c>
      <c r="C110" s="63" t="s">
        <v>159</v>
      </c>
      <c r="D110" s="58">
        <v>86.51</v>
      </c>
      <c r="E110" s="56">
        <f t="shared" si="5"/>
        <v>79</v>
      </c>
      <c r="F110" s="58">
        <v>64.5</v>
      </c>
      <c r="G110" s="56">
        <f t="shared" si="6"/>
        <v>71</v>
      </c>
      <c r="H110" s="58">
        <v>50</v>
      </c>
      <c r="I110" s="56">
        <f t="shared" si="7"/>
        <v>84</v>
      </c>
      <c r="J110" s="59">
        <f t="shared" si="8"/>
        <v>78.457000000000008</v>
      </c>
      <c r="K110" s="56">
        <f t="shared" si="9"/>
        <v>80</v>
      </c>
      <c r="L110" s="65" t="s">
        <v>160</v>
      </c>
      <c r="M110" s="68">
        <v>428</v>
      </c>
      <c r="N110" s="57" t="str">
        <f>IF(VLOOKUP(C110,[1]sheet1!$B$2:$H$175,7,0)&gt;0,"是","否")</f>
        <v>否</v>
      </c>
      <c r="O110" s="56"/>
      <c r="P110" s="69">
        <v>2304</v>
      </c>
    </row>
    <row r="111" spans="1:16" s="6" customFormat="1" ht="22.5" customHeight="1" x14ac:dyDescent="0.3">
      <c r="A111" s="56">
        <v>108</v>
      </c>
      <c r="B111" s="63">
        <v>23020013</v>
      </c>
      <c r="C111" s="63" t="s">
        <v>161</v>
      </c>
      <c r="D111" s="58">
        <v>68.73</v>
      </c>
      <c r="E111" s="56">
        <f t="shared" si="5"/>
        <v>160</v>
      </c>
      <c r="F111" s="58">
        <v>60</v>
      </c>
      <c r="G111" s="56">
        <f t="shared" si="6"/>
        <v>140</v>
      </c>
      <c r="H111" s="58">
        <v>50</v>
      </c>
      <c r="I111" s="56">
        <f t="shared" si="7"/>
        <v>84</v>
      </c>
      <c r="J111" s="59">
        <f t="shared" si="8"/>
        <v>65.11099999999999</v>
      </c>
      <c r="K111" s="56">
        <f t="shared" si="9"/>
        <v>163</v>
      </c>
      <c r="L111" s="65" t="s">
        <v>162</v>
      </c>
      <c r="M111" s="68">
        <v>518</v>
      </c>
      <c r="N111" s="57" t="str">
        <f>IF(VLOOKUP(C111,[1]sheet1!$B$2:$H$175,7,0)&gt;0,"是","否")</f>
        <v>是</v>
      </c>
      <c r="O111" s="56"/>
      <c r="P111" s="69">
        <v>2304</v>
      </c>
    </row>
    <row r="112" spans="1:16" s="6" customFormat="1" ht="22.5" customHeight="1" x14ac:dyDescent="0.3">
      <c r="A112" s="56">
        <v>109</v>
      </c>
      <c r="B112" s="63">
        <v>23020016</v>
      </c>
      <c r="C112" s="63" t="s">
        <v>163</v>
      </c>
      <c r="D112" s="58">
        <v>91.29</v>
      </c>
      <c r="E112" s="56">
        <f t="shared" si="5"/>
        <v>51</v>
      </c>
      <c r="F112" s="58">
        <v>60</v>
      </c>
      <c r="G112" s="56">
        <f t="shared" si="6"/>
        <v>140</v>
      </c>
      <c r="H112" s="58">
        <v>50</v>
      </c>
      <c r="I112" s="56">
        <f t="shared" si="7"/>
        <v>84</v>
      </c>
      <c r="J112" s="59">
        <f t="shared" si="8"/>
        <v>80.902999999999992</v>
      </c>
      <c r="K112" s="56">
        <f t="shared" si="9"/>
        <v>56</v>
      </c>
      <c r="L112" s="65" t="s">
        <v>164</v>
      </c>
      <c r="M112" s="68">
        <v>448</v>
      </c>
      <c r="N112" s="57" t="str">
        <f>IF(VLOOKUP(C112,[1]sheet1!$B$2:$H$175,7,0)&gt;0,"是","否")</f>
        <v>否</v>
      </c>
      <c r="O112" s="56"/>
      <c r="P112" s="69">
        <v>2304</v>
      </c>
    </row>
    <row r="113" spans="1:16" s="6" customFormat="1" ht="22.5" customHeight="1" x14ac:dyDescent="0.3">
      <c r="A113" s="56">
        <v>110</v>
      </c>
      <c r="B113" s="63">
        <v>23020023</v>
      </c>
      <c r="C113" s="63" t="s">
        <v>165</v>
      </c>
      <c r="D113" s="58">
        <v>91.44</v>
      </c>
      <c r="E113" s="56">
        <f t="shared" si="5"/>
        <v>50</v>
      </c>
      <c r="F113" s="58">
        <v>62</v>
      </c>
      <c r="G113" s="56">
        <f t="shared" si="6"/>
        <v>104</v>
      </c>
      <c r="H113" s="58">
        <v>59</v>
      </c>
      <c r="I113" s="56">
        <f t="shared" si="7"/>
        <v>42</v>
      </c>
      <c r="J113" s="59">
        <f t="shared" si="8"/>
        <v>82.308000000000007</v>
      </c>
      <c r="K113" s="56">
        <f t="shared" si="9"/>
        <v>48</v>
      </c>
      <c r="L113" s="65" t="s">
        <v>166</v>
      </c>
      <c r="M113" s="68">
        <v>522</v>
      </c>
      <c r="N113" s="57" t="str">
        <f>IF(VLOOKUP(C113,[1]sheet1!$B$2:$H$175,7,0)&gt;0,"是","否")</f>
        <v>否</v>
      </c>
      <c r="O113" s="56"/>
      <c r="P113" s="69">
        <v>2304</v>
      </c>
    </row>
    <row r="114" spans="1:16" s="6" customFormat="1" ht="22.5" customHeight="1" x14ac:dyDescent="0.3">
      <c r="A114" s="56">
        <v>111</v>
      </c>
      <c r="B114" s="63">
        <v>23020026</v>
      </c>
      <c r="C114" s="63" t="s">
        <v>167</v>
      </c>
      <c r="D114" s="58">
        <v>89.37</v>
      </c>
      <c r="E114" s="56">
        <f t="shared" si="5"/>
        <v>56</v>
      </c>
      <c r="F114" s="58">
        <v>63.5</v>
      </c>
      <c r="G114" s="56">
        <f t="shared" si="6"/>
        <v>87</v>
      </c>
      <c r="H114" s="58">
        <v>50</v>
      </c>
      <c r="I114" s="56">
        <f t="shared" si="7"/>
        <v>84</v>
      </c>
      <c r="J114" s="59">
        <f t="shared" si="8"/>
        <v>80.259</v>
      </c>
      <c r="K114" s="56">
        <f t="shared" si="9"/>
        <v>64</v>
      </c>
      <c r="L114" s="65" t="s">
        <v>168</v>
      </c>
      <c r="M114" s="68">
        <v>531</v>
      </c>
      <c r="N114" s="57" t="str">
        <f>IF(VLOOKUP(C114,[1]sheet1!$B$2:$H$175,7,0)&gt;0,"是","否")</f>
        <v>否</v>
      </c>
      <c r="O114" s="56"/>
      <c r="P114" s="69">
        <v>2304</v>
      </c>
    </row>
    <row r="115" spans="1:16" s="6" customFormat="1" ht="22.5" customHeight="1" x14ac:dyDescent="0.3">
      <c r="A115" s="56">
        <v>112</v>
      </c>
      <c r="B115" s="63">
        <v>23020033</v>
      </c>
      <c r="C115" s="63" t="s">
        <v>169</v>
      </c>
      <c r="D115" s="58">
        <v>81.400000000000006</v>
      </c>
      <c r="E115" s="56">
        <f t="shared" si="5"/>
        <v>104</v>
      </c>
      <c r="F115" s="58">
        <v>60</v>
      </c>
      <c r="G115" s="56">
        <f t="shared" si="6"/>
        <v>140</v>
      </c>
      <c r="H115" s="58">
        <v>66</v>
      </c>
      <c r="I115" s="56">
        <f t="shared" si="7"/>
        <v>31</v>
      </c>
      <c r="J115" s="59">
        <f t="shared" si="8"/>
        <v>75.579999999999984</v>
      </c>
      <c r="K115" s="56">
        <f t="shared" si="9"/>
        <v>101</v>
      </c>
      <c r="L115" s="65" t="s">
        <v>170</v>
      </c>
      <c r="M115" s="68">
        <v>492</v>
      </c>
      <c r="N115" s="57" t="str">
        <f>IF(VLOOKUP(C115,[1]sheet1!$B$2:$H$175,7,0)&gt;0,"是","否")</f>
        <v>是</v>
      </c>
      <c r="O115" s="56"/>
      <c r="P115" s="69">
        <v>2304</v>
      </c>
    </row>
    <row r="116" spans="1:16" s="6" customFormat="1" ht="22.5" customHeight="1" x14ac:dyDescent="0.3">
      <c r="A116" s="56">
        <v>113</v>
      </c>
      <c r="B116" s="63">
        <v>23020036</v>
      </c>
      <c r="C116" s="63" t="s">
        <v>171</v>
      </c>
      <c r="D116" s="58">
        <v>99.18</v>
      </c>
      <c r="E116" s="56">
        <f t="shared" si="5"/>
        <v>24</v>
      </c>
      <c r="F116" s="58">
        <v>64.5</v>
      </c>
      <c r="G116" s="56">
        <f t="shared" si="6"/>
        <v>71</v>
      </c>
      <c r="H116" s="58">
        <v>92</v>
      </c>
      <c r="I116" s="56">
        <f t="shared" si="7"/>
        <v>12</v>
      </c>
      <c r="J116" s="59">
        <f t="shared" si="8"/>
        <v>91.52600000000001</v>
      </c>
      <c r="K116" s="56">
        <f t="shared" si="9"/>
        <v>19</v>
      </c>
      <c r="L116" s="65" t="s">
        <v>172</v>
      </c>
      <c r="M116" s="68">
        <v>502</v>
      </c>
      <c r="N116" s="57" t="str">
        <f>IF(VLOOKUP(C116,[1]sheet1!$B$2:$H$175,7,0)&gt;0,"是","否")</f>
        <v>否</v>
      </c>
      <c r="O116" s="56"/>
      <c r="P116" s="69">
        <v>2304</v>
      </c>
    </row>
    <row r="117" spans="1:16" s="6" customFormat="1" ht="22.5" customHeight="1" x14ac:dyDescent="0.3">
      <c r="A117" s="56">
        <v>114</v>
      </c>
      <c r="B117" s="63">
        <v>23020043</v>
      </c>
      <c r="C117" s="63" t="s">
        <v>173</v>
      </c>
      <c r="D117" s="58">
        <v>87.13</v>
      </c>
      <c r="E117" s="56">
        <f t="shared" si="5"/>
        <v>71</v>
      </c>
      <c r="F117" s="58">
        <v>62</v>
      </c>
      <c r="G117" s="56">
        <f t="shared" si="6"/>
        <v>104</v>
      </c>
      <c r="H117" s="58">
        <v>71</v>
      </c>
      <c r="I117" s="56">
        <f t="shared" si="7"/>
        <v>23</v>
      </c>
      <c r="J117" s="59">
        <f t="shared" si="8"/>
        <v>80.490999999999985</v>
      </c>
      <c r="K117" s="56">
        <f t="shared" si="9"/>
        <v>62</v>
      </c>
      <c r="L117" s="65" t="s">
        <v>174</v>
      </c>
      <c r="M117" s="68">
        <v>452</v>
      </c>
      <c r="N117" s="57" t="str">
        <f>IF(VLOOKUP(C117,[1]sheet1!$B$2:$H$175,7,0)&gt;0,"是","否")</f>
        <v>否</v>
      </c>
      <c r="O117" s="56"/>
      <c r="P117" s="69">
        <v>2304</v>
      </c>
    </row>
    <row r="118" spans="1:16" s="6" customFormat="1" ht="22.5" customHeight="1" x14ac:dyDescent="0.3">
      <c r="A118" s="56">
        <v>115</v>
      </c>
      <c r="B118" s="63">
        <v>23020046</v>
      </c>
      <c r="C118" s="63" t="s">
        <v>175</v>
      </c>
      <c r="D118" s="58">
        <v>78.25</v>
      </c>
      <c r="E118" s="56">
        <f t="shared" si="5"/>
        <v>122</v>
      </c>
      <c r="F118" s="58">
        <v>60</v>
      </c>
      <c r="G118" s="56">
        <f t="shared" si="6"/>
        <v>140</v>
      </c>
      <c r="H118" s="58">
        <v>50</v>
      </c>
      <c r="I118" s="56">
        <f t="shared" si="7"/>
        <v>84</v>
      </c>
      <c r="J118" s="59">
        <f t="shared" si="8"/>
        <v>71.775000000000006</v>
      </c>
      <c r="K118" s="56">
        <f t="shared" si="9"/>
        <v>130</v>
      </c>
      <c r="L118" s="65" t="s">
        <v>176</v>
      </c>
      <c r="M118" s="68">
        <v>427</v>
      </c>
      <c r="N118" s="57" t="str">
        <f>IF(VLOOKUP(C118,[1]sheet1!$B$2:$H$175,7,0)&gt;0,"是","否")</f>
        <v>否</v>
      </c>
      <c r="O118" s="56"/>
      <c r="P118" s="69">
        <v>2304</v>
      </c>
    </row>
    <row r="119" spans="1:16" s="6" customFormat="1" ht="22.5" customHeight="1" x14ac:dyDescent="0.3">
      <c r="A119" s="56">
        <v>116</v>
      </c>
      <c r="B119" s="63">
        <v>23020053</v>
      </c>
      <c r="C119" s="63" t="s">
        <v>177</v>
      </c>
      <c r="D119" s="58">
        <v>103.76</v>
      </c>
      <c r="E119" s="56">
        <f t="shared" si="5"/>
        <v>8</v>
      </c>
      <c r="F119" s="58">
        <v>65</v>
      </c>
      <c r="G119" s="56">
        <f t="shared" si="6"/>
        <v>65</v>
      </c>
      <c r="H119" s="58">
        <v>100</v>
      </c>
      <c r="I119" s="56">
        <f t="shared" si="7"/>
        <v>1</v>
      </c>
      <c r="J119" s="59">
        <f t="shared" si="8"/>
        <v>95.632000000000005</v>
      </c>
      <c r="K119" s="56">
        <f t="shared" si="9"/>
        <v>11</v>
      </c>
      <c r="L119" s="65" t="s">
        <v>178</v>
      </c>
      <c r="M119" s="68">
        <v>479</v>
      </c>
      <c r="N119" s="57" t="str">
        <f>IF(VLOOKUP(C119,[1]sheet1!$B$2:$H$175,7,0)&gt;0,"是","否")</f>
        <v>否</v>
      </c>
      <c r="O119" s="56"/>
      <c r="P119" s="69">
        <v>2304</v>
      </c>
    </row>
    <row r="120" spans="1:16" s="6" customFormat="1" ht="22.5" customHeight="1" x14ac:dyDescent="0.3">
      <c r="A120" s="56">
        <v>117</v>
      </c>
      <c r="B120" s="63">
        <v>23020056</v>
      </c>
      <c r="C120" s="63" t="s">
        <v>179</v>
      </c>
      <c r="D120" s="58">
        <v>97.51</v>
      </c>
      <c r="E120" s="56">
        <f t="shared" si="5"/>
        <v>30</v>
      </c>
      <c r="F120" s="58">
        <v>100</v>
      </c>
      <c r="G120" s="56">
        <f t="shared" si="6"/>
        <v>1</v>
      </c>
      <c r="H120" s="58">
        <v>100</v>
      </c>
      <c r="I120" s="56">
        <f t="shared" si="7"/>
        <v>1</v>
      </c>
      <c r="J120" s="59">
        <f t="shared" si="8"/>
        <v>98.257000000000005</v>
      </c>
      <c r="K120" s="56">
        <f t="shared" si="9"/>
        <v>6</v>
      </c>
      <c r="L120" s="65" t="s">
        <v>180</v>
      </c>
      <c r="M120" s="68">
        <v>520</v>
      </c>
      <c r="N120" s="57" t="str">
        <f>IF(VLOOKUP(C120,[1]sheet1!$B$2:$H$175,7,0)&gt;0,"是","否")</f>
        <v>否</v>
      </c>
      <c r="O120" s="56"/>
      <c r="P120" s="69">
        <v>2304</v>
      </c>
    </row>
    <row r="121" spans="1:16" s="6" customFormat="1" ht="22.5" customHeight="1" x14ac:dyDescent="0.3">
      <c r="A121" s="56">
        <v>118</v>
      </c>
      <c r="B121" s="63">
        <v>23020063</v>
      </c>
      <c r="C121" s="63" t="s">
        <v>181</v>
      </c>
      <c r="D121" s="58">
        <v>69.61</v>
      </c>
      <c r="E121" s="56">
        <f t="shared" si="5"/>
        <v>159</v>
      </c>
      <c r="F121" s="58">
        <v>64.5</v>
      </c>
      <c r="G121" s="56">
        <f t="shared" si="6"/>
        <v>71</v>
      </c>
      <c r="H121" s="58">
        <v>55</v>
      </c>
      <c r="I121" s="56">
        <f t="shared" si="7"/>
        <v>56</v>
      </c>
      <c r="J121" s="59">
        <f t="shared" si="8"/>
        <v>67.126999999999995</v>
      </c>
      <c r="K121" s="56">
        <f t="shared" si="9"/>
        <v>157</v>
      </c>
      <c r="L121" s="65" t="s">
        <v>182</v>
      </c>
      <c r="M121" s="68" t="s">
        <v>36</v>
      </c>
      <c r="N121" s="57" t="str">
        <f>IF(VLOOKUP(C121,[1]sheet1!$B$2:$H$175,7,0)&gt;0,"是","否")</f>
        <v>是</v>
      </c>
      <c r="O121" s="56"/>
      <c r="P121" s="69">
        <v>2304</v>
      </c>
    </row>
    <row r="122" spans="1:16" s="6" customFormat="1" ht="22.5" customHeight="1" x14ac:dyDescent="0.3">
      <c r="A122" s="56">
        <v>119</v>
      </c>
      <c r="B122" s="63">
        <v>23020066</v>
      </c>
      <c r="C122" s="63" t="s">
        <v>183</v>
      </c>
      <c r="D122" s="58">
        <v>86.69</v>
      </c>
      <c r="E122" s="56">
        <f t="shared" si="5"/>
        <v>75</v>
      </c>
      <c r="F122" s="58">
        <v>66</v>
      </c>
      <c r="G122" s="56">
        <f t="shared" si="6"/>
        <v>56</v>
      </c>
      <c r="H122" s="58">
        <v>74</v>
      </c>
      <c r="I122" s="56">
        <f t="shared" si="7"/>
        <v>22</v>
      </c>
      <c r="J122" s="59">
        <f t="shared" si="8"/>
        <v>81.283000000000001</v>
      </c>
      <c r="K122" s="56">
        <f t="shared" si="9"/>
        <v>53</v>
      </c>
      <c r="L122" s="65" t="s">
        <v>184</v>
      </c>
      <c r="M122" s="68">
        <v>433</v>
      </c>
      <c r="N122" s="57" t="str">
        <f>IF(VLOOKUP(C122,[1]sheet1!$B$2:$H$175,7,0)&gt;0,"是","否")</f>
        <v>否</v>
      </c>
      <c r="O122" s="56"/>
      <c r="P122" s="69">
        <v>2304</v>
      </c>
    </row>
    <row r="123" spans="1:16" s="6" customFormat="1" ht="22.5" customHeight="1" x14ac:dyDescent="0.3">
      <c r="A123" s="56">
        <v>120</v>
      </c>
      <c r="B123" s="63">
        <v>23020073</v>
      </c>
      <c r="C123" s="63" t="s">
        <v>185</v>
      </c>
      <c r="D123" s="58">
        <v>83.41</v>
      </c>
      <c r="E123" s="56">
        <f t="shared" si="5"/>
        <v>96</v>
      </c>
      <c r="F123" s="58">
        <v>67.5</v>
      </c>
      <c r="G123" s="56">
        <f t="shared" si="6"/>
        <v>43</v>
      </c>
      <c r="H123" s="58">
        <v>77</v>
      </c>
      <c r="I123" s="56">
        <f t="shared" si="7"/>
        <v>19</v>
      </c>
      <c r="J123" s="59">
        <f t="shared" si="8"/>
        <v>79.587000000000003</v>
      </c>
      <c r="K123" s="56">
        <f t="shared" si="9"/>
        <v>68</v>
      </c>
      <c r="L123" s="65" t="s">
        <v>186</v>
      </c>
      <c r="M123" s="68">
        <v>432</v>
      </c>
      <c r="N123" s="57" t="str">
        <f>IF(VLOOKUP(C123,[1]sheet1!$B$2:$H$175,7,0)&gt;0,"是","否")</f>
        <v>否</v>
      </c>
      <c r="O123" s="56"/>
      <c r="P123" s="69">
        <v>2304</v>
      </c>
    </row>
    <row r="124" spans="1:16" s="6" customFormat="1" ht="22.5" customHeight="1" x14ac:dyDescent="0.3">
      <c r="A124" s="56">
        <v>121</v>
      </c>
      <c r="B124" s="63">
        <v>23020076</v>
      </c>
      <c r="C124" s="63" t="s">
        <v>187</v>
      </c>
      <c r="D124" s="58">
        <v>60.86</v>
      </c>
      <c r="E124" s="56">
        <f t="shared" si="5"/>
        <v>172</v>
      </c>
      <c r="F124" s="58">
        <v>60.5</v>
      </c>
      <c r="G124" s="56">
        <f t="shared" si="6"/>
        <v>129</v>
      </c>
      <c r="H124" s="58">
        <v>50</v>
      </c>
      <c r="I124" s="56">
        <f t="shared" si="7"/>
        <v>84</v>
      </c>
      <c r="J124" s="59">
        <f t="shared" si="8"/>
        <v>59.701999999999998</v>
      </c>
      <c r="K124" s="56">
        <f t="shared" si="9"/>
        <v>172</v>
      </c>
      <c r="L124" s="65" t="s">
        <v>188</v>
      </c>
      <c r="M124" s="68" t="s">
        <v>36</v>
      </c>
      <c r="N124" s="57" t="str">
        <f>IF(VLOOKUP(C124,[1]sheet1!$B$2:$H$175,7,0)&gt;0,"是","否")</f>
        <v>是</v>
      </c>
      <c r="O124" s="56"/>
      <c r="P124" s="69">
        <v>2304</v>
      </c>
    </row>
    <row r="125" spans="1:16" s="6" customFormat="1" ht="22.5" customHeight="1" x14ac:dyDescent="0.3">
      <c r="A125" s="56">
        <v>122</v>
      </c>
      <c r="B125" s="63">
        <v>23020083</v>
      </c>
      <c r="C125" s="63" t="s">
        <v>189</v>
      </c>
      <c r="D125" s="58">
        <v>91.55</v>
      </c>
      <c r="E125" s="56">
        <f t="shared" si="5"/>
        <v>48</v>
      </c>
      <c r="F125" s="58">
        <v>63</v>
      </c>
      <c r="G125" s="56">
        <f t="shared" si="6"/>
        <v>90</v>
      </c>
      <c r="H125" s="58">
        <v>55</v>
      </c>
      <c r="I125" s="56">
        <f t="shared" si="7"/>
        <v>56</v>
      </c>
      <c r="J125" s="59">
        <f t="shared" si="8"/>
        <v>82.185000000000002</v>
      </c>
      <c r="K125" s="56">
        <f t="shared" si="9"/>
        <v>49</v>
      </c>
      <c r="L125" s="65" t="s">
        <v>168</v>
      </c>
      <c r="M125" s="68">
        <v>495</v>
      </c>
      <c r="N125" s="57" t="str">
        <f>IF(VLOOKUP(C125,[1]sheet1!$B$2:$H$175,7,0)&gt;0,"是","否")</f>
        <v>否</v>
      </c>
      <c r="O125" s="56"/>
      <c r="P125" s="69">
        <v>2304</v>
      </c>
    </row>
    <row r="126" spans="1:16" s="6" customFormat="1" ht="22.5" customHeight="1" x14ac:dyDescent="0.3">
      <c r="A126" s="56">
        <v>123</v>
      </c>
      <c r="B126" s="63">
        <v>23020086</v>
      </c>
      <c r="C126" s="63" t="s">
        <v>190</v>
      </c>
      <c r="D126" s="58">
        <v>74.53</v>
      </c>
      <c r="E126" s="56">
        <f t="shared" si="5"/>
        <v>143</v>
      </c>
      <c r="F126" s="58">
        <v>60.5</v>
      </c>
      <c r="G126" s="56">
        <f t="shared" si="6"/>
        <v>129</v>
      </c>
      <c r="H126" s="58">
        <v>54</v>
      </c>
      <c r="I126" s="56">
        <f t="shared" si="7"/>
        <v>64</v>
      </c>
      <c r="J126" s="59">
        <f t="shared" si="8"/>
        <v>69.671000000000006</v>
      </c>
      <c r="K126" s="56">
        <f t="shared" si="9"/>
        <v>145</v>
      </c>
      <c r="L126" s="65" t="s">
        <v>117</v>
      </c>
      <c r="M126" s="68">
        <v>429</v>
      </c>
      <c r="N126" s="57" t="str">
        <f>IF(VLOOKUP(C126,[1]sheet1!$B$2:$H$175,7,0)&gt;0,"是","否")</f>
        <v>否</v>
      </c>
      <c r="O126" s="56"/>
      <c r="P126" s="69">
        <v>2304</v>
      </c>
    </row>
    <row r="127" spans="1:16" s="6" customFormat="1" ht="22.5" customHeight="1" x14ac:dyDescent="0.3">
      <c r="A127" s="56">
        <v>124</v>
      </c>
      <c r="B127" s="63">
        <v>23020093</v>
      </c>
      <c r="C127" s="63" t="s">
        <v>191</v>
      </c>
      <c r="D127" s="58">
        <v>70.03</v>
      </c>
      <c r="E127" s="56">
        <f t="shared" si="5"/>
        <v>156</v>
      </c>
      <c r="F127" s="58">
        <v>66.5</v>
      </c>
      <c r="G127" s="56">
        <f t="shared" si="6"/>
        <v>50</v>
      </c>
      <c r="H127" s="58">
        <v>50</v>
      </c>
      <c r="I127" s="56">
        <f t="shared" si="7"/>
        <v>84</v>
      </c>
      <c r="J127" s="59">
        <f t="shared" si="8"/>
        <v>67.320999999999998</v>
      </c>
      <c r="K127" s="56">
        <f t="shared" si="9"/>
        <v>153</v>
      </c>
      <c r="L127" s="65" t="s">
        <v>182</v>
      </c>
      <c r="M127" s="68">
        <v>73</v>
      </c>
      <c r="N127" s="57" t="str">
        <f>IF(VLOOKUP(C127,[1]sheet1!$B$2:$H$175,7,0)&gt;0,"是","否")</f>
        <v>否</v>
      </c>
      <c r="O127" s="56"/>
      <c r="P127" s="69">
        <v>2304</v>
      </c>
    </row>
    <row r="128" spans="1:16" s="6" customFormat="1" ht="22.5" customHeight="1" x14ac:dyDescent="0.3">
      <c r="A128" s="56">
        <v>125</v>
      </c>
      <c r="B128" s="63">
        <v>23020096</v>
      </c>
      <c r="C128" s="63" t="s">
        <v>192</v>
      </c>
      <c r="D128" s="58">
        <v>49.31</v>
      </c>
      <c r="E128" s="56">
        <f t="shared" si="5"/>
        <v>174</v>
      </c>
      <c r="F128" s="58">
        <v>60</v>
      </c>
      <c r="G128" s="56">
        <f t="shared" si="6"/>
        <v>140</v>
      </c>
      <c r="H128" s="58">
        <v>50</v>
      </c>
      <c r="I128" s="56">
        <f t="shared" si="7"/>
        <v>84</v>
      </c>
      <c r="J128" s="59">
        <f t="shared" si="8"/>
        <v>51.516999999999996</v>
      </c>
      <c r="K128" s="56">
        <f t="shared" si="9"/>
        <v>174</v>
      </c>
      <c r="L128" s="65" t="s">
        <v>193</v>
      </c>
      <c r="M128" s="68" t="s">
        <v>36</v>
      </c>
      <c r="N128" s="57" t="str">
        <f>IF(VLOOKUP(C128,[1]sheet1!$B$2:$H$175,7,0)&gt;0,"是","否")</f>
        <v>是</v>
      </c>
      <c r="O128" s="56"/>
      <c r="P128" s="69">
        <v>2304</v>
      </c>
    </row>
    <row r="129" spans="1:16" s="6" customFormat="1" ht="22.5" customHeight="1" x14ac:dyDescent="0.3">
      <c r="A129" s="56">
        <v>126</v>
      </c>
      <c r="B129" s="63">
        <v>23020104</v>
      </c>
      <c r="C129" s="63" t="s">
        <v>194</v>
      </c>
      <c r="D129" s="58">
        <v>88.79</v>
      </c>
      <c r="E129" s="56">
        <f t="shared" si="5"/>
        <v>60</v>
      </c>
      <c r="F129" s="58">
        <v>66.5</v>
      </c>
      <c r="G129" s="56">
        <f t="shared" si="6"/>
        <v>50</v>
      </c>
      <c r="H129" s="58">
        <v>50</v>
      </c>
      <c r="I129" s="56">
        <f t="shared" si="7"/>
        <v>84</v>
      </c>
      <c r="J129" s="59">
        <f t="shared" si="8"/>
        <v>80.453000000000003</v>
      </c>
      <c r="K129" s="56">
        <f t="shared" si="9"/>
        <v>63</v>
      </c>
      <c r="L129" s="65" t="s">
        <v>195</v>
      </c>
      <c r="M129" s="68">
        <v>492</v>
      </c>
      <c r="N129" s="57" t="str">
        <f>IF(VLOOKUP(C129,[1]sheet1!$B$2:$H$175,7,0)&gt;0,"是","否")</f>
        <v>否</v>
      </c>
      <c r="O129" s="56"/>
      <c r="P129" s="69">
        <v>2304</v>
      </c>
    </row>
    <row r="130" spans="1:16" s="6" customFormat="1" ht="22.5" customHeight="1" x14ac:dyDescent="0.3">
      <c r="A130" s="56">
        <v>127</v>
      </c>
      <c r="B130" s="63">
        <v>23020106</v>
      </c>
      <c r="C130" s="63" t="s">
        <v>196</v>
      </c>
      <c r="D130" s="58">
        <v>88.52</v>
      </c>
      <c r="E130" s="56">
        <f t="shared" si="5"/>
        <v>63</v>
      </c>
      <c r="F130" s="58">
        <v>62.5</v>
      </c>
      <c r="G130" s="56">
        <f t="shared" si="6"/>
        <v>97</v>
      </c>
      <c r="H130" s="58">
        <v>50</v>
      </c>
      <c r="I130" s="56">
        <f t="shared" si="7"/>
        <v>84</v>
      </c>
      <c r="J130" s="59">
        <f t="shared" si="8"/>
        <v>79.463999999999999</v>
      </c>
      <c r="K130" s="56">
        <f t="shared" si="9"/>
        <v>71</v>
      </c>
      <c r="L130" s="65" t="s">
        <v>197</v>
      </c>
      <c r="M130" s="68">
        <v>427</v>
      </c>
      <c r="N130" s="57" t="str">
        <f>IF(VLOOKUP(C130,[1]sheet1!$B$2:$H$175,7,0)&gt;0,"是","否")</f>
        <v>否</v>
      </c>
      <c r="O130" s="56"/>
      <c r="P130" s="69">
        <v>2304</v>
      </c>
    </row>
    <row r="131" spans="1:16" s="6" customFormat="1" ht="22.5" customHeight="1" x14ac:dyDescent="0.3">
      <c r="A131" s="56">
        <v>128</v>
      </c>
      <c r="B131" s="63">
        <v>23020113</v>
      </c>
      <c r="C131" s="63" t="s">
        <v>198</v>
      </c>
      <c r="D131" s="58">
        <v>84.97</v>
      </c>
      <c r="E131" s="56">
        <f t="shared" si="5"/>
        <v>84</v>
      </c>
      <c r="F131" s="58">
        <v>61</v>
      </c>
      <c r="G131" s="56">
        <f t="shared" si="6"/>
        <v>122</v>
      </c>
      <c r="H131" s="58">
        <v>50</v>
      </c>
      <c r="I131" s="56">
        <f t="shared" si="7"/>
        <v>84</v>
      </c>
      <c r="J131" s="59">
        <f t="shared" si="8"/>
        <v>76.678999999999988</v>
      </c>
      <c r="K131" s="56">
        <f t="shared" si="9"/>
        <v>90</v>
      </c>
      <c r="L131" s="65" t="s">
        <v>199</v>
      </c>
      <c r="M131" s="68">
        <v>467</v>
      </c>
      <c r="N131" s="57" t="str">
        <f>IF(VLOOKUP(C131,[1]sheet1!$B$2:$H$175,7,0)&gt;0,"是","否")</f>
        <v>是</v>
      </c>
      <c r="O131" s="56"/>
      <c r="P131" s="69">
        <v>2304</v>
      </c>
    </row>
    <row r="132" spans="1:16" s="6" customFormat="1" ht="22.5" customHeight="1" x14ac:dyDescent="0.3">
      <c r="A132" s="56">
        <v>129</v>
      </c>
      <c r="B132" s="63">
        <v>23020116</v>
      </c>
      <c r="C132" s="63" t="s">
        <v>200</v>
      </c>
      <c r="D132" s="58">
        <v>91.48</v>
      </c>
      <c r="E132" s="56">
        <f t="shared" si="5"/>
        <v>49</v>
      </c>
      <c r="F132" s="58">
        <v>79.5</v>
      </c>
      <c r="G132" s="56">
        <f t="shared" si="6"/>
        <v>12</v>
      </c>
      <c r="H132" s="58">
        <v>100</v>
      </c>
      <c r="I132" s="56">
        <f t="shared" si="7"/>
        <v>1</v>
      </c>
      <c r="J132" s="59">
        <f t="shared" si="8"/>
        <v>89.936000000000007</v>
      </c>
      <c r="K132" s="56">
        <f t="shared" si="9"/>
        <v>23</v>
      </c>
      <c r="L132" s="65" t="s">
        <v>201</v>
      </c>
      <c r="M132" s="68">
        <v>462</v>
      </c>
      <c r="N132" s="57" t="str">
        <f>IF(VLOOKUP(C132,[1]sheet1!$B$2:$H$175,7,0)&gt;0,"是","否")</f>
        <v>否</v>
      </c>
      <c r="O132" s="56"/>
      <c r="P132" s="69">
        <v>2304</v>
      </c>
    </row>
    <row r="133" spans="1:16" s="6" customFormat="1" ht="22.5" customHeight="1" x14ac:dyDescent="0.3">
      <c r="A133" s="56">
        <v>130</v>
      </c>
      <c r="B133" s="63">
        <v>23020123</v>
      </c>
      <c r="C133" s="63" t="s">
        <v>202</v>
      </c>
      <c r="D133" s="58">
        <v>89.72</v>
      </c>
      <c r="E133" s="56">
        <f t="shared" ref="E133:E177" si="10">RANK(D133,$D$4:$D$177,0)</f>
        <v>54</v>
      </c>
      <c r="F133" s="58">
        <v>60.5</v>
      </c>
      <c r="G133" s="56">
        <f t="shared" ref="G133:G177" si="11">RANK(F133,$F$4:$F$177,0)</f>
        <v>129</v>
      </c>
      <c r="H133" s="58">
        <v>50</v>
      </c>
      <c r="I133" s="56">
        <f t="shared" ref="I133:I177" si="12">RANK(H133,$H$4:$H$177,0)</f>
        <v>84</v>
      </c>
      <c r="J133" s="59">
        <f t="shared" ref="J133:J177" si="13">D133*0.7+F133*0.2+H133*0.1</f>
        <v>79.903999999999996</v>
      </c>
      <c r="K133" s="56">
        <f t="shared" ref="K133:K177" si="14">RANK(J133,$J$4:$J$177,0)</f>
        <v>66</v>
      </c>
      <c r="L133" s="65" t="s">
        <v>112</v>
      </c>
      <c r="M133" s="68">
        <v>434</v>
      </c>
      <c r="N133" s="57" t="str">
        <f>IF(VLOOKUP(C133,[1]sheet1!$B$2:$H$175,7,0)&gt;0,"是","否")</f>
        <v>否</v>
      </c>
      <c r="O133" s="56"/>
      <c r="P133" s="69">
        <v>2304</v>
      </c>
    </row>
    <row r="134" spans="1:16" s="6" customFormat="1" ht="22.5" customHeight="1" x14ac:dyDescent="0.3">
      <c r="A134" s="56">
        <v>131</v>
      </c>
      <c r="B134" s="63">
        <v>23020126</v>
      </c>
      <c r="C134" s="63" t="s">
        <v>203</v>
      </c>
      <c r="D134" s="58">
        <v>88.47</v>
      </c>
      <c r="E134" s="56">
        <f t="shared" si="10"/>
        <v>64</v>
      </c>
      <c r="F134" s="58">
        <v>60.5</v>
      </c>
      <c r="G134" s="56">
        <f t="shared" si="11"/>
        <v>129</v>
      </c>
      <c r="H134" s="58">
        <v>59</v>
      </c>
      <c r="I134" s="56">
        <f t="shared" si="12"/>
        <v>42</v>
      </c>
      <c r="J134" s="59">
        <f t="shared" si="13"/>
        <v>79.929000000000002</v>
      </c>
      <c r="K134" s="56">
        <f t="shared" si="14"/>
        <v>65</v>
      </c>
      <c r="L134" s="65" t="s">
        <v>204</v>
      </c>
      <c r="M134" s="68">
        <v>459</v>
      </c>
      <c r="N134" s="57" t="str">
        <f>IF(VLOOKUP(C134,[1]sheet1!$B$2:$H$175,7,0)&gt;0,"是","否")</f>
        <v>否</v>
      </c>
      <c r="O134" s="56"/>
      <c r="P134" s="69">
        <v>2304</v>
      </c>
    </row>
    <row r="135" spans="1:16" s="6" customFormat="1" ht="22.5" customHeight="1" x14ac:dyDescent="0.3">
      <c r="A135" s="56">
        <v>132</v>
      </c>
      <c r="B135" s="63">
        <v>23020133</v>
      </c>
      <c r="C135" s="63" t="s">
        <v>205</v>
      </c>
      <c r="D135" s="58">
        <v>99.13</v>
      </c>
      <c r="E135" s="56">
        <f t="shared" si="10"/>
        <v>25</v>
      </c>
      <c r="F135" s="58">
        <v>82</v>
      </c>
      <c r="G135" s="56">
        <f t="shared" si="11"/>
        <v>10</v>
      </c>
      <c r="H135" s="58">
        <v>100</v>
      </c>
      <c r="I135" s="56">
        <f t="shared" si="12"/>
        <v>1</v>
      </c>
      <c r="J135" s="59">
        <f t="shared" si="13"/>
        <v>95.790999999999997</v>
      </c>
      <c r="K135" s="56">
        <f t="shared" si="14"/>
        <v>10</v>
      </c>
      <c r="L135" s="65" t="s">
        <v>206</v>
      </c>
      <c r="M135" s="68">
        <v>526</v>
      </c>
      <c r="N135" s="57" t="str">
        <f>IF(VLOOKUP(C135,[1]sheet1!$B$2:$H$175,7,0)&gt;0,"是","否")</f>
        <v>否</v>
      </c>
      <c r="O135" s="56"/>
      <c r="P135" s="69">
        <v>2304</v>
      </c>
    </row>
    <row r="136" spans="1:16" s="6" customFormat="1" ht="22.5" customHeight="1" x14ac:dyDescent="0.3">
      <c r="A136" s="56">
        <v>133</v>
      </c>
      <c r="B136" s="63">
        <v>23020136</v>
      </c>
      <c r="C136" s="63" t="s">
        <v>207</v>
      </c>
      <c r="D136" s="58">
        <v>102.74</v>
      </c>
      <c r="E136" s="56">
        <f t="shared" si="10"/>
        <v>13</v>
      </c>
      <c r="F136" s="58">
        <v>60.5</v>
      </c>
      <c r="G136" s="56">
        <f t="shared" si="11"/>
        <v>129</v>
      </c>
      <c r="H136" s="58">
        <v>53</v>
      </c>
      <c r="I136" s="56">
        <f t="shared" si="12"/>
        <v>69</v>
      </c>
      <c r="J136" s="59">
        <f t="shared" si="13"/>
        <v>89.317999999999998</v>
      </c>
      <c r="K136" s="56">
        <f t="shared" si="14"/>
        <v>28</v>
      </c>
      <c r="L136" s="65" t="s">
        <v>148</v>
      </c>
      <c r="M136" s="68">
        <v>488</v>
      </c>
      <c r="N136" s="57" t="str">
        <f>IF(VLOOKUP(C136,[1]sheet1!$B$2:$H$175,7,0)&gt;0,"是","否")</f>
        <v>否</v>
      </c>
      <c r="O136" s="56"/>
      <c r="P136" s="69">
        <v>2304</v>
      </c>
    </row>
    <row r="137" spans="1:16" s="6" customFormat="1" ht="22.5" customHeight="1" x14ac:dyDescent="0.3">
      <c r="A137" s="56">
        <v>134</v>
      </c>
      <c r="B137" s="63">
        <v>23020145</v>
      </c>
      <c r="C137" s="63" t="s">
        <v>208</v>
      </c>
      <c r="D137" s="58">
        <v>102.47</v>
      </c>
      <c r="E137" s="56">
        <f t="shared" si="10"/>
        <v>15</v>
      </c>
      <c r="F137" s="58">
        <v>83.5</v>
      </c>
      <c r="G137" s="56">
        <f t="shared" si="11"/>
        <v>9</v>
      </c>
      <c r="H137" s="58">
        <v>100</v>
      </c>
      <c r="I137" s="56">
        <f t="shared" si="12"/>
        <v>1</v>
      </c>
      <c r="J137" s="59">
        <f t="shared" si="13"/>
        <v>98.429000000000002</v>
      </c>
      <c r="K137" s="56">
        <f t="shared" si="14"/>
        <v>5</v>
      </c>
      <c r="L137" s="65" t="s">
        <v>209</v>
      </c>
      <c r="M137" s="68">
        <v>446</v>
      </c>
      <c r="N137" s="57" t="str">
        <f>IF(VLOOKUP(C137,[1]sheet1!$B$2:$H$175,7,0)&gt;0,"是","否")</f>
        <v>否</v>
      </c>
      <c r="O137" s="56"/>
      <c r="P137" s="69">
        <v>2304</v>
      </c>
    </row>
    <row r="138" spans="1:16" s="6" customFormat="1" ht="22.5" customHeight="1" x14ac:dyDescent="0.3">
      <c r="A138" s="56">
        <v>135</v>
      </c>
      <c r="B138" s="63">
        <v>23020146</v>
      </c>
      <c r="C138" s="63" t="s">
        <v>210</v>
      </c>
      <c r="D138" s="58">
        <v>106.38</v>
      </c>
      <c r="E138" s="56">
        <f t="shared" si="10"/>
        <v>1</v>
      </c>
      <c r="F138" s="58">
        <v>61</v>
      </c>
      <c r="G138" s="56">
        <f t="shared" si="11"/>
        <v>122</v>
      </c>
      <c r="H138" s="58">
        <v>60</v>
      </c>
      <c r="I138" s="56">
        <f t="shared" si="12"/>
        <v>37</v>
      </c>
      <c r="J138" s="59">
        <f t="shared" si="13"/>
        <v>92.665999999999997</v>
      </c>
      <c r="K138" s="56">
        <f t="shared" si="14"/>
        <v>17</v>
      </c>
      <c r="L138" s="65" t="s">
        <v>144</v>
      </c>
      <c r="M138" s="68">
        <v>445</v>
      </c>
      <c r="N138" s="57" t="str">
        <f>IF(VLOOKUP(C138,[1]sheet1!$B$2:$H$175,7,0)&gt;0,"是","否")</f>
        <v>否</v>
      </c>
      <c r="O138" s="56"/>
      <c r="P138" s="69">
        <v>2304</v>
      </c>
    </row>
    <row r="139" spans="1:16" s="6" customFormat="1" ht="22.5" customHeight="1" x14ac:dyDescent="0.3">
      <c r="A139" s="56">
        <v>136</v>
      </c>
      <c r="B139" s="63">
        <v>23020148</v>
      </c>
      <c r="C139" s="63" t="s">
        <v>211</v>
      </c>
      <c r="D139" s="58">
        <v>77.45</v>
      </c>
      <c r="E139" s="56">
        <f t="shared" si="10"/>
        <v>127</v>
      </c>
      <c r="F139" s="58">
        <v>64</v>
      </c>
      <c r="G139" s="56">
        <f t="shared" si="11"/>
        <v>80</v>
      </c>
      <c r="H139" s="58">
        <v>50</v>
      </c>
      <c r="I139" s="56">
        <f t="shared" si="12"/>
        <v>84</v>
      </c>
      <c r="J139" s="59">
        <f t="shared" si="13"/>
        <v>72.015000000000001</v>
      </c>
      <c r="K139" s="56">
        <f t="shared" si="14"/>
        <v>129</v>
      </c>
      <c r="L139" s="65" t="s">
        <v>212</v>
      </c>
      <c r="M139" s="68">
        <v>454</v>
      </c>
      <c r="N139" s="57" t="str">
        <f>IF(VLOOKUP(C139,[1]sheet1!$B$2:$H$175,7,0)&gt;0,"是","否")</f>
        <v>否</v>
      </c>
      <c r="O139" s="56"/>
      <c r="P139" s="69">
        <v>2304</v>
      </c>
    </row>
    <row r="140" spans="1:16" s="6" customFormat="1" ht="22.5" customHeight="1" x14ac:dyDescent="0.3">
      <c r="A140" s="56">
        <v>137</v>
      </c>
      <c r="B140" s="63">
        <v>23020151</v>
      </c>
      <c r="C140" s="63" t="s">
        <v>213</v>
      </c>
      <c r="D140" s="58">
        <v>80.91</v>
      </c>
      <c r="E140" s="56">
        <f t="shared" si="10"/>
        <v>109</v>
      </c>
      <c r="F140" s="58">
        <v>64</v>
      </c>
      <c r="G140" s="56">
        <f t="shared" si="11"/>
        <v>80</v>
      </c>
      <c r="H140" s="58">
        <v>50</v>
      </c>
      <c r="I140" s="56">
        <f t="shared" si="12"/>
        <v>84</v>
      </c>
      <c r="J140" s="59">
        <f t="shared" si="13"/>
        <v>74.436999999999998</v>
      </c>
      <c r="K140" s="56">
        <f t="shared" si="14"/>
        <v>112</v>
      </c>
      <c r="L140" s="65" t="s">
        <v>102</v>
      </c>
      <c r="M140" s="68">
        <v>443</v>
      </c>
      <c r="N140" s="57" t="str">
        <f>IF(VLOOKUP(C140,[1]sheet1!$B$2:$H$175,7,0)&gt;0,"是","否")</f>
        <v>否</v>
      </c>
      <c r="O140" s="56"/>
      <c r="P140" s="69">
        <v>2304</v>
      </c>
    </row>
    <row r="141" spans="1:16" s="6" customFormat="1" ht="22.5" customHeight="1" x14ac:dyDescent="0.3">
      <c r="A141" s="56">
        <v>138</v>
      </c>
      <c r="B141" s="63">
        <v>22009029</v>
      </c>
      <c r="C141" s="63" t="s">
        <v>214</v>
      </c>
      <c r="D141" s="58">
        <v>94.14</v>
      </c>
      <c r="E141" s="56">
        <f t="shared" si="10"/>
        <v>40</v>
      </c>
      <c r="F141" s="58">
        <v>62.5</v>
      </c>
      <c r="G141" s="56">
        <f t="shared" si="11"/>
        <v>97</v>
      </c>
      <c r="H141" s="58">
        <v>50</v>
      </c>
      <c r="I141" s="56">
        <f t="shared" si="12"/>
        <v>84</v>
      </c>
      <c r="J141" s="59">
        <f t="shared" si="13"/>
        <v>83.397999999999996</v>
      </c>
      <c r="K141" s="56">
        <f t="shared" si="14"/>
        <v>47</v>
      </c>
      <c r="L141" s="65" t="s">
        <v>215</v>
      </c>
      <c r="M141" s="68">
        <v>433</v>
      </c>
      <c r="N141" s="57" t="str">
        <f>IF(VLOOKUP(C141,[1]sheet1!$B$2:$H$175,7,0)&gt;0,"是","否")</f>
        <v>否</v>
      </c>
      <c r="O141" s="56"/>
      <c r="P141" s="69">
        <v>2304</v>
      </c>
    </row>
    <row r="142" spans="1:16" s="6" customFormat="1" ht="22.5" customHeight="1" x14ac:dyDescent="0.3">
      <c r="A142" s="56">
        <v>139</v>
      </c>
      <c r="B142" s="63">
        <v>23011092</v>
      </c>
      <c r="C142" s="63" t="s">
        <v>216</v>
      </c>
      <c r="D142" s="58">
        <v>75.59</v>
      </c>
      <c r="E142" s="56">
        <f t="shared" si="10"/>
        <v>139</v>
      </c>
      <c r="F142" s="58">
        <v>60</v>
      </c>
      <c r="G142" s="56">
        <f t="shared" si="11"/>
        <v>140</v>
      </c>
      <c r="H142" s="58">
        <v>50</v>
      </c>
      <c r="I142" s="56">
        <f t="shared" si="12"/>
        <v>84</v>
      </c>
      <c r="J142" s="59">
        <f t="shared" si="13"/>
        <v>69.912999999999997</v>
      </c>
      <c r="K142" s="56">
        <f t="shared" si="14"/>
        <v>143</v>
      </c>
      <c r="L142" s="65" t="s">
        <v>217</v>
      </c>
      <c r="M142" s="68">
        <v>445</v>
      </c>
      <c r="N142" s="57" t="str">
        <f>IF(VLOOKUP(C142,[1]sheet1!$B$2:$H$175,7,0)&gt;0,"是","否")</f>
        <v>否</v>
      </c>
      <c r="O142" s="56"/>
      <c r="P142" s="69">
        <v>2304</v>
      </c>
    </row>
    <row r="143" spans="1:16" s="6" customFormat="1" ht="22.5" customHeight="1" x14ac:dyDescent="0.3">
      <c r="A143" s="56">
        <v>140</v>
      </c>
      <c r="B143" s="63">
        <v>23020002</v>
      </c>
      <c r="C143" s="63" t="s">
        <v>218</v>
      </c>
      <c r="D143" s="58">
        <v>70.7</v>
      </c>
      <c r="E143" s="56">
        <f t="shared" si="10"/>
        <v>153</v>
      </c>
      <c r="F143" s="58">
        <v>61.5</v>
      </c>
      <c r="G143" s="56">
        <f t="shared" si="11"/>
        <v>119</v>
      </c>
      <c r="H143" s="58">
        <v>54</v>
      </c>
      <c r="I143" s="56">
        <f t="shared" si="12"/>
        <v>64</v>
      </c>
      <c r="J143" s="59">
        <f t="shared" si="13"/>
        <v>67.190000000000012</v>
      </c>
      <c r="K143" s="56">
        <f t="shared" si="14"/>
        <v>155</v>
      </c>
      <c r="L143" s="59" t="s">
        <v>121</v>
      </c>
      <c r="M143" s="60">
        <v>491</v>
      </c>
      <c r="N143" s="57" t="str">
        <f>IF(VLOOKUP(C143,[1]sheet1!$B$2:$H$175,7,0)&gt;0,"是","否")</f>
        <v>是</v>
      </c>
      <c r="O143" s="56"/>
      <c r="P143" s="70">
        <v>2305</v>
      </c>
    </row>
    <row r="144" spans="1:16" s="6" customFormat="1" ht="22.5" customHeight="1" x14ac:dyDescent="0.3">
      <c r="A144" s="56">
        <v>141</v>
      </c>
      <c r="B144" s="63">
        <v>23020003</v>
      </c>
      <c r="C144" s="63" t="s">
        <v>219</v>
      </c>
      <c r="D144" s="58">
        <v>103.44</v>
      </c>
      <c r="E144" s="56">
        <f t="shared" si="10"/>
        <v>9</v>
      </c>
      <c r="F144" s="58">
        <v>61</v>
      </c>
      <c r="G144" s="56">
        <f t="shared" si="11"/>
        <v>122</v>
      </c>
      <c r="H144" s="58">
        <v>53</v>
      </c>
      <c r="I144" s="56">
        <f t="shared" si="12"/>
        <v>69</v>
      </c>
      <c r="J144" s="59">
        <f t="shared" si="13"/>
        <v>89.907999999999987</v>
      </c>
      <c r="K144" s="56">
        <f t="shared" si="14"/>
        <v>24</v>
      </c>
      <c r="L144" s="59" t="s">
        <v>158</v>
      </c>
      <c r="M144" s="60">
        <v>448</v>
      </c>
      <c r="N144" s="57" t="str">
        <f>IF(VLOOKUP(C144,[1]sheet1!$B$2:$H$175,7,0)&gt;0,"是","否")</f>
        <v>否</v>
      </c>
      <c r="O144" s="56"/>
      <c r="P144" s="70">
        <v>2305</v>
      </c>
    </row>
    <row r="145" spans="1:16" s="6" customFormat="1" ht="22.5" customHeight="1" x14ac:dyDescent="0.3">
      <c r="A145" s="56">
        <v>142</v>
      </c>
      <c r="B145" s="63">
        <v>23020014</v>
      </c>
      <c r="C145" s="63" t="s">
        <v>220</v>
      </c>
      <c r="D145" s="58">
        <v>67.459999999999994</v>
      </c>
      <c r="E145" s="56">
        <f t="shared" si="10"/>
        <v>165</v>
      </c>
      <c r="F145" s="58">
        <v>60.5</v>
      </c>
      <c r="G145" s="56">
        <f t="shared" si="11"/>
        <v>129</v>
      </c>
      <c r="H145" s="58">
        <v>50</v>
      </c>
      <c r="I145" s="56">
        <f t="shared" si="12"/>
        <v>84</v>
      </c>
      <c r="J145" s="59">
        <f t="shared" si="13"/>
        <v>64.322000000000003</v>
      </c>
      <c r="K145" s="56">
        <f t="shared" si="14"/>
        <v>165</v>
      </c>
      <c r="L145" s="59" t="s">
        <v>221</v>
      </c>
      <c r="M145" s="60">
        <v>479</v>
      </c>
      <c r="N145" s="57" t="str">
        <f>IF(VLOOKUP(C145,[1]sheet1!$B$2:$H$175,7,0)&gt;0,"是","否")</f>
        <v>是</v>
      </c>
      <c r="O145" s="56"/>
      <c r="P145" s="70">
        <v>2305</v>
      </c>
    </row>
    <row r="146" spans="1:16" s="6" customFormat="1" ht="22.5" customHeight="1" x14ac:dyDescent="0.3">
      <c r="A146" s="56">
        <v>143</v>
      </c>
      <c r="B146" s="63">
        <v>23020015</v>
      </c>
      <c r="C146" s="63" t="s">
        <v>222</v>
      </c>
      <c r="D146" s="58">
        <v>81.459999999999994</v>
      </c>
      <c r="E146" s="56">
        <f t="shared" si="10"/>
        <v>103</v>
      </c>
      <c r="F146" s="58">
        <v>60.5</v>
      </c>
      <c r="G146" s="56">
        <f t="shared" si="11"/>
        <v>129</v>
      </c>
      <c r="H146" s="58">
        <v>50</v>
      </c>
      <c r="I146" s="56">
        <f t="shared" si="12"/>
        <v>84</v>
      </c>
      <c r="J146" s="59">
        <f t="shared" si="13"/>
        <v>74.121999999999986</v>
      </c>
      <c r="K146" s="56">
        <f t="shared" si="14"/>
        <v>115</v>
      </c>
      <c r="L146" s="59" t="s">
        <v>223</v>
      </c>
      <c r="M146" s="60">
        <v>444</v>
      </c>
      <c r="N146" s="57" t="str">
        <f>IF(VLOOKUP(C146,[1]sheet1!$B$2:$H$175,7,0)&gt;0,"是","否")</f>
        <v>否</v>
      </c>
      <c r="O146" s="56"/>
      <c r="P146" s="70">
        <v>2305</v>
      </c>
    </row>
    <row r="147" spans="1:16" s="6" customFormat="1" ht="22.5" customHeight="1" x14ac:dyDescent="0.3">
      <c r="A147" s="56">
        <v>144</v>
      </c>
      <c r="B147" s="63">
        <v>23020024</v>
      </c>
      <c r="C147" s="63" t="s">
        <v>224</v>
      </c>
      <c r="D147" s="58">
        <v>98.69</v>
      </c>
      <c r="E147" s="56">
        <f t="shared" si="10"/>
        <v>27</v>
      </c>
      <c r="F147" s="58">
        <v>65</v>
      </c>
      <c r="G147" s="56">
        <f t="shared" si="11"/>
        <v>65</v>
      </c>
      <c r="H147" s="58">
        <v>50</v>
      </c>
      <c r="I147" s="56">
        <f t="shared" si="12"/>
        <v>84</v>
      </c>
      <c r="J147" s="59">
        <f t="shared" si="13"/>
        <v>87.082999999999998</v>
      </c>
      <c r="K147" s="56">
        <f t="shared" si="14"/>
        <v>37</v>
      </c>
      <c r="L147" s="59" t="s">
        <v>204</v>
      </c>
      <c r="M147" s="60">
        <v>477</v>
      </c>
      <c r="N147" s="57" t="str">
        <f>IF(VLOOKUP(C147,[1]sheet1!$B$2:$H$175,7,0)&gt;0,"是","否")</f>
        <v>否</v>
      </c>
      <c r="O147" s="56"/>
      <c r="P147" s="70">
        <v>2305</v>
      </c>
    </row>
    <row r="148" spans="1:16" s="6" customFormat="1" ht="22.5" customHeight="1" x14ac:dyDescent="0.3">
      <c r="A148" s="56">
        <v>145</v>
      </c>
      <c r="B148" s="63">
        <v>23020025</v>
      </c>
      <c r="C148" s="63" t="s">
        <v>225</v>
      </c>
      <c r="D148" s="58">
        <v>98.03</v>
      </c>
      <c r="E148" s="56">
        <f t="shared" si="10"/>
        <v>28</v>
      </c>
      <c r="F148" s="58">
        <v>88</v>
      </c>
      <c r="G148" s="56">
        <f t="shared" si="11"/>
        <v>7</v>
      </c>
      <c r="H148" s="58">
        <v>84</v>
      </c>
      <c r="I148" s="56">
        <f t="shared" si="12"/>
        <v>16</v>
      </c>
      <c r="J148" s="59">
        <f t="shared" si="13"/>
        <v>94.621000000000009</v>
      </c>
      <c r="K148" s="56">
        <f t="shared" si="14"/>
        <v>14</v>
      </c>
      <c r="L148" s="59" t="s">
        <v>206</v>
      </c>
      <c r="M148" s="60">
        <v>475</v>
      </c>
      <c r="N148" s="57" t="str">
        <f>IF(VLOOKUP(C148,[1]sheet1!$B$2:$H$175,7,0)&gt;0,"是","否")</f>
        <v>否</v>
      </c>
      <c r="O148" s="56"/>
      <c r="P148" s="70">
        <v>2305</v>
      </c>
    </row>
    <row r="149" spans="1:16" s="6" customFormat="1" ht="22.5" customHeight="1" x14ac:dyDescent="0.3">
      <c r="A149" s="56">
        <v>146</v>
      </c>
      <c r="B149" s="63">
        <v>23020034</v>
      </c>
      <c r="C149" s="63" t="s">
        <v>226</v>
      </c>
      <c r="D149" s="58">
        <v>83.69</v>
      </c>
      <c r="E149" s="56">
        <f t="shared" si="10"/>
        <v>94</v>
      </c>
      <c r="F149" s="58">
        <v>62</v>
      </c>
      <c r="G149" s="56">
        <f t="shared" si="11"/>
        <v>104</v>
      </c>
      <c r="H149" s="58">
        <v>50</v>
      </c>
      <c r="I149" s="56">
        <f t="shared" si="12"/>
        <v>84</v>
      </c>
      <c r="J149" s="59">
        <f t="shared" si="13"/>
        <v>75.98299999999999</v>
      </c>
      <c r="K149" s="56">
        <f t="shared" si="14"/>
        <v>96</v>
      </c>
      <c r="L149" s="59" t="s">
        <v>168</v>
      </c>
      <c r="M149" s="60">
        <v>458</v>
      </c>
      <c r="N149" s="57" t="str">
        <f>IF(VLOOKUP(C149,[1]sheet1!$B$2:$H$175,7,0)&gt;0,"是","否")</f>
        <v>否</v>
      </c>
      <c r="O149" s="56"/>
      <c r="P149" s="70">
        <v>2305</v>
      </c>
    </row>
    <row r="150" spans="1:16" s="6" customFormat="1" ht="22.5" customHeight="1" x14ac:dyDescent="0.3">
      <c r="A150" s="56">
        <v>147</v>
      </c>
      <c r="B150" s="63">
        <v>23020035</v>
      </c>
      <c r="C150" s="63" t="s">
        <v>227</v>
      </c>
      <c r="D150" s="58">
        <v>81.96</v>
      </c>
      <c r="E150" s="56">
        <f t="shared" si="10"/>
        <v>100</v>
      </c>
      <c r="F150" s="58">
        <v>63.5</v>
      </c>
      <c r="G150" s="56">
        <f t="shared" si="11"/>
        <v>87</v>
      </c>
      <c r="H150" s="58">
        <v>50</v>
      </c>
      <c r="I150" s="56">
        <f t="shared" si="12"/>
        <v>84</v>
      </c>
      <c r="J150" s="59">
        <f t="shared" si="13"/>
        <v>75.071999999999989</v>
      </c>
      <c r="K150" s="56">
        <f t="shared" si="14"/>
        <v>107</v>
      </c>
      <c r="L150" s="59" t="s">
        <v>98</v>
      </c>
      <c r="M150" s="60">
        <v>465</v>
      </c>
      <c r="N150" s="57" t="str">
        <f>IF(VLOOKUP(C150,[1]sheet1!$B$2:$H$175,7,0)&gt;0,"是","否")</f>
        <v>否</v>
      </c>
      <c r="O150" s="56"/>
      <c r="P150" s="70">
        <v>2305</v>
      </c>
    </row>
    <row r="151" spans="1:16" s="6" customFormat="1" ht="22.5" customHeight="1" x14ac:dyDescent="0.3">
      <c r="A151" s="56">
        <v>148</v>
      </c>
      <c r="B151" s="63">
        <v>23020044</v>
      </c>
      <c r="C151" s="63" t="s">
        <v>228</v>
      </c>
      <c r="D151" s="58">
        <v>96.05</v>
      </c>
      <c r="E151" s="56">
        <f t="shared" si="10"/>
        <v>34</v>
      </c>
      <c r="F151" s="58">
        <v>65</v>
      </c>
      <c r="G151" s="56">
        <f t="shared" si="11"/>
        <v>65</v>
      </c>
      <c r="H151" s="58">
        <v>54</v>
      </c>
      <c r="I151" s="56">
        <f t="shared" si="12"/>
        <v>64</v>
      </c>
      <c r="J151" s="59">
        <f t="shared" si="13"/>
        <v>85.635000000000005</v>
      </c>
      <c r="K151" s="56">
        <f t="shared" si="14"/>
        <v>41</v>
      </c>
      <c r="L151" s="59" t="s">
        <v>204</v>
      </c>
      <c r="M151" s="60">
        <v>439</v>
      </c>
      <c r="N151" s="57" t="str">
        <f>IF(VLOOKUP(C151,[1]sheet1!$B$2:$H$175,7,0)&gt;0,"是","否")</f>
        <v>否</v>
      </c>
      <c r="O151" s="56"/>
      <c r="P151" s="70">
        <v>2305</v>
      </c>
    </row>
    <row r="152" spans="1:16" s="6" customFormat="1" ht="22.5" customHeight="1" x14ac:dyDescent="0.3">
      <c r="A152" s="56">
        <v>149</v>
      </c>
      <c r="B152" s="63">
        <v>23020045</v>
      </c>
      <c r="C152" s="63" t="s">
        <v>229</v>
      </c>
      <c r="D152" s="58">
        <v>95.27</v>
      </c>
      <c r="E152" s="56">
        <f t="shared" si="10"/>
        <v>38</v>
      </c>
      <c r="F152" s="58">
        <v>62</v>
      </c>
      <c r="G152" s="56">
        <f t="shared" si="11"/>
        <v>104</v>
      </c>
      <c r="H152" s="58">
        <v>56</v>
      </c>
      <c r="I152" s="56">
        <f t="shared" si="12"/>
        <v>51</v>
      </c>
      <c r="J152" s="59">
        <f t="shared" si="13"/>
        <v>84.688999999999993</v>
      </c>
      <c r="K152" s="56">
        <f t="shared" si="14"/>
        <v>44</v>
      </c>
      <c r="L152" s="59" t="s">
        <v>230</v>
      </c>
      <c r="M152" s="60">
        <v>493</v>
      </c>
      <c r="N152" s="57" t="str">
        <f>IF(VLOOKUP(C152,[1]sheet1!$B$2:$H$175,7,0)&gt;0,"是","否")</f>
        <v>否</v>
      </c>
      <c r="O152" s="56"/>
      <c r="P152" s="70">
        <v>2305</v>
      </c>
    </row>
    <row r="153" spans="1:16" s="6" customFormat="1" ht="22.5" customHeight="1" x14ac:dyDescent="0.3">
      <c r="A153" s="56">
        <v>150</v>
      </c>
      <c r="B153" s="63">
        <v>23020054</v>
      </c>
      <c r="C153" s="63" t="s">
        <v>231</v>
      </c>
      <c r="D153" s="58">
        <v>81.14</v>
      </c>
      <c r="E153" s="56">
        <f t="shared" si="10"/>
        <v>105</v>
      </c>
      <c r="F153" s="58">
        <v>63</v>
      </c>
      <c r="G153" s="56">
        <f t="shared" si="11"/>
        <v>90</v>
      </c>
      <c r="H153" s="58">
        <v>54</v>
      </c>
      <c r="I153" s="56">
        <f t="shared" si="12"/>
        <v>64</v>
      </c>
      <c r="J153" s="59">
        <f t="shared" si="13"/>
        <v>74.798000000000002</v>
      </c>
      <c r="K153" s="56">
        <f t="shared" si="14"/>
        <v>109</v>
      </c>
      <c r="L153" s="59" t="s">
        <v>223</v>
      </c>
      <c r="M153" s="60">
        <v>429</v>
      </c>
      <c r="N153" s="57" t="str">
        <f>IF(VLOOKUP(C153,[1]sheet1!$B$2:$H$175,7,0)&gt;0,"是","否")</f>
        <v>否</v>
      </c>
      <c r="O153" s="56"/>
      <c r="P153" s="70">
        <v>2305</v>
      </c>
    </row>
    <row r="154" spans="1:16" s="6" customFormat="1" ht="22.5" customHeight="1" x14ac:dyDescent="0.3">
      <c r="A154" s="56">
        <v>151</v>
      </c>
      <c r="B154" s="63">
        <v>23020055</v>
      </c>
      <c r="C154" s="63" t="s">
        <v>232</v>
      </c>
      <c r="D154" s="58">
        <v>76.040000000000006</v>
      </c>
      <c r="E154" s="56">
        <f t="shared" si="10"/>
        <v>135</v>
      </c>
      <c r="F154" s="58">
        <v>74</v>
      </c>
      <c r="G154" s="56">
        <f t="shared" si="11"/>
        <v>20</v>
      </c>
      <c r="H154" s="58">
        <v>50</v>
      </c>
      <c r="I154" s="56">
        <f t="shared" si="12"/>
        <v>84</v>
      </c>
      <c r="J154" s="59">
        <f t="shared" si="13"/>
        <v>73.028000000000006</v>
      </c>
      <c r="K154" s="56">
        <f t="shared" si="14"/>
        <v>123</v>
      </c>
      <c r="L154" s="59" t="s">
        <v>233</v>
      </c>
      <c r="M154" s="60">
        <v>440</v>
      </c>
      <c r="N154" s="57" t="str">
        <f>IF(VLOOKUP(C154,[1]sheet1!$B$2:$H$175,7,0)&gt;0,"是","否")</f>
        <v>是</v>
      </c>
      <c r="O154" s="56"/>
      <c r="P154" s="70">
        <v>2305</v>
      </c>
    </row>
    <row r="155" spans="1:16" s="6" customFormat="1" ht="22.5" customHeight="1" x14ac:dyDescent="0.3">
      <c r="A155" s="56">
        <v>152</v>
      </c>
      <c r="B155" s="63">
        <v>23020064</v>
      </c>
      <c r="C155" s="63" t="s">
        <v>234</v>
      </c>
      <c r="D155" s="58">
        <v>83.14</v>
      </c>
      <c r="E155" s="56">
        <f t="shared" si="10"/>
        <v>98</v>
      </c>
      <c r="F155" s="58">
        <v>61</v>
      </c>
      <c r="G155" s="56">
        <f t="shared" si="11"/>
        <v>122</v>
      </c>
      <c r="H155" s="58">
        <v>54</v>
      </c>
      <c r="I155" s="56">
        <f t="shared" si="12"/>
        <v>64</v>
      </c>
      <c r="J155" s="59">
        <f t="shared" si="13"/>
        <v>75.798000000000002</v>
      </c>
      <c r="K155" s="56">
        <f t="shared" si="14"/>
        <v>98</v>
      </c>
      <c r="L155" s="59" t="s">
        <v>235</v>
      </c>
      <c r="M155" s="60">
        <v>522</v>
      </c>
      <c r="N155" s="57" t="str">
        <f>IF(VLOOKUP(C155,[1]sheet1!$B$2:$H$175,7,0)&gt;0,"是","否")</f>
        <v>否</v>
      </c>
      <c r="O155" s="56"/>
      <c r="P155" s="70">
        <v>2305</v>
      </c>
    </row>
    <row r="156" spans="1:16" s="6" customFormat="1" ht="22.5" customHeight="1" x14ac:dyDescent="0.3">
      <c r="A156" s="56">
        <v>153</v>
      </c>
      <c r="B156" s="63">
        <v>23020065</v>
      </c>
      <c r="C156" s="63" t="s">
        <v>236</v>
      </c>
      <c r="D156" s="58">
        <v>87.68</v>
      </c>
      <c r="E156" s="56">
        <f t="shared" si="10"/>
        <v>66</v>
      </c>
      <c r="F156" s="58">
        <v>64.5</v>
      </c>
      <c r="G156" s="56">
        <f t="shared" si="11"/>
        <v>71</v>
      </c>
      <c r="H156" s="58">
        <v>75.5</v>
      </c>
      <c r="I156" s="56">
        <f t="shared" si="12"/>
        <v>21</v>
      </c>
      <c r="J156" s="59">
        <f t="shared" si="13"/>
        <v>81.825999999999993</v>
      </c>
      <c r="K156" s="56">
        <f t="shared" si="14"/>
        <v>50</v>
      </c>
      <c r="L156" s="59" t="s">
        <v>237</v>
      </c>
      <c r="M156" s="60">
        <v>465</v>
      </c>
      <c r="N156" s="57" t="str">
        <f>IF(VLOOKUP(C156,[1]sheet1!$B$2:$H$175,7,0)&gt;0,"是","否")</f>
        <v>是</v>
      </c>
      <c r="O156" s="56"/>
      <c r="P156" s="70">
        <v>2305</v>
      </c>
    </row>
    <row r="157" spans="1:16" s="6" customFormat="1" ht="22.5" customHeight="1" x14ac:dyDescent="0.3">
      <c r="A157" s="56">
        <v>154</v>
      </c>
      <c r="B157" s="63">
        <v>23020074</v>
      </c>
      <c r="C157" s="63" t="s">
        <v>238</v>
      </c>
      <c r="D157" s="58">
        <v>88.95</v>
      </c>
      <c r="E157" s="56">
        <f t="shared" si="10"/>
        <v>59</v>
      </c>
      <c r="F157" s="58">
        <v>70</v>
      </c>
      <c r="G157" s="56">
        <f t="shared" si="11"/>
        <v>33</v>
      </c>
      <c r="H157" s="58">
        <v>50</v>
      </c>
      <c r="I157" s="56">
        <f t="shared" si="12"/>
        <v>84</v>
      </c>
      <c r="J157" s="59">
        <f t="shared" si="13"/>
        <v>81.265000000000001</v>
      </c>
      <c r="K157" s="56">
        <f t="shared" si="14"/>
        <v>54</v>
      </c>
      <c r="L157" s="59" t="s">
        <v>160</v>
      </c>
      <c r="M157" s="60">
        <v>540</v>
      </c>
      <c r="N157" s="57" t="str">
        <f>IF(VLOOKUP(C157,[1]sheet1!$B$2:$H$175,7,0)&gt;0,"是","否")</f>
        <v>否</v>
      </c>
      <c r="O157" s="56"/>
      <c r="P157" s="70">
        <v>2305</v>
      </c>
    </row>
    <row r="158" spans="1:16" s="6" customFormat="1" ht="22.5" customHeight="1" x14ac:dyDescent="0.3">
      <c r="A158" s="56">
        <v>155</v>
      </c>
      <c r="B158" s="63">
        <v>23020075</v>
      </c>
      <c r="C158" s="63" t="s">
        <v>239</v>
      </c>
      <c r="D158" s="58">
        <v>90.37</v>
      </c>
      <c r="E158" s="56">
        <f t="shared" si="10"/>
        <v>53</v>
      </c>
      <c r="F158" s="58">
        <v>61.5</v>
      </c>
      <c r="G158" s="56">
        <f t="shared" si="11"/>
        <v>119</v>
      </c>
      <c r="H158" s="58">
        <v>53</v>
      </c>
      <c r="I158" s="56">
        <f t="shared" si="12"/>
        <v>69</v>
      </c>
      <c r="J158" s="59">
        <f t="shared" si="13"/>
        <v>80.858999999999995</v>
      </c>
      <c r="K158" s="56">
        <f t="shared" si="14"/>
        <v>57</v>
      </c>
      <c r="L158" s="59" t="s">
        <v>174</v>
      </c>
      <c r="M158" s="60">
        <v>535</v>
      </c>
      <c r="N158" s="57" t="str">
        <f>IF(VLOOKUP(C158,[1]sheet1!$B$2:$H$175,7,0)&gt;0,"是","否")</f>
        <v>否</v>
      </c>
      <c r="O158" s="56"/>
      <c r="P158" s="70">
        <v>2305</v>
      </c>
    </row>
    <row r="159" spans="1:16" s="6" customFormat="1" ht="22.5" customHeight="1" x14ac:dyDescent="0.3">
      <c r="A159" s="56">
        <v>156</v>
      </c>
      <c r="B159" s="63">
        <v>23020084</v>
      </c>
      <c r="C159" s="63" t="s">
        <v>240</v>
      </c>
      <c r="D159" s="58">
        <v>90.53</v>
      </c>
      <c r="E159" s="56">
        <f t="shared" si="10"/>
        <v>52</v>
      </c>
      <c r="F159" s="58">
        <v>60.5</v>
      </c>
      <c r="G159" s="56">
        <f t="shared" si="11"/>
        <v>129</v>
      </c>
      <c r="H159" s="58">
        <v>53</v>
      </c>
      <c r="I159" s="56">
        <f t="shared" si="12"/>
        <v>69</v>
      </c>
      <c r="J159" s="59">
        <f t="shared" si="13"/>
        <v>80.771000000000001</v>
      </c>
      <c r="K159" s="56">
        <f t="shared" si="14"/>
        <v>58</v>
      </c>
      <c r="L159" s="59" t="s">
        <v>241</v>
      </c>
      <c r="M159" s="60">
        <v>491</v>
      </c>
      <c r="N159" s="57" t="str">
        <f>IF(VLOOKUP(C159,[1]sheet1!$B$2:$H$175,7,0)&gt;0,"是","否")</f>
        <v>否</v>
      </c>
      <c r="O159" s="56"/>
      <c r="P159" s="70">
        <v>2305</v>
      </c>
    </row>
    <row r="160" spans="1:16" s="6" customFormat="1" ht="22.5" customHeight="1" x14ac:dyDescent="0.3">
      <c r="A160" s="56">
        <v>157</v>
      </c>
      <c r="B160" s="63">
        <v>23020085</v>
      </c>
      <c r="C160" s="63" t="s">
        <v>242</v>
      </c>
      <c r="D160" s="58">
        <v>78.28</v>
      </c>
      <c r="E160" s="56">
        <f t="shared" si="10"/>
        <v>121</v>
      </c>
      <c r="F160" s="58">
        <v>65</v>
      </c>
      <c r="G160" s="56">
        <f t="shared" si="11"/>
        <v>65</v>
      </c>
      <c r="H160" s="58">
        <v>53</v>
      </c>
      <c r="I160" s="56">
        <f t="shared" si="12"/>
        <v>69</v>
      </c>
      <c r="J160" s="59">
        <f t="shared" si="13"/>
        <v>73.095999999999989</v>
      </c>
      <c r="K160" s="56">
        <f t="shared" si="14"/>
        <v>122</v>
      </c>
      <c r="L160" s="59" t="s">
        <v>125</v>
      </c>
      <c r="M160" s="60">
        <v>491</v>
      </c>
      <c r="N160" s="57" t="str">
        <f>IF(VLOOKUP(C160,[1]sheet1!$B$2:$H$175,7,0)&gt;0,"是","否")</f>
        <v>是</v>
      </c>
      <c r="O160" s="56"/>
      <c r="P160" s="70">
        <v>2305</v>
      </c>
    </row>
    <row r="161" spans="1:16" s="6" customFormat="1" ht="22.5" customHeight="1" x14ac:dyDescent="0.3">
      <c r="A161" s="56">
        <v>158</v>
      </c>
      <c r="B161" s="63">
        <v>23020094</v>
      </c>
      <c r="C161" s="63" t="s">
        <v>243</v>
      </c>
      <c r="D161" s="58">
        <v>80.36</v>
      </c>
      <c r="E161" s="56">
        <f t="shared" si="10"/>
        <v>115</v>
      </c>
      <c r="F161" s="58">
        <v>67.5</v>
      </c>
      <c r="G161" s="56">
        <f t="shared" si="11"/>
        <v>43</v>
      </c>
      <c r="H161" s="58">
        <v>55</v>
      </c>
      <c r="I161" s="56">
        <f t="shared" si="12"/>
        <v>56</v>
      </c>
      <c r="J161" s="59">
        <f t="shared" si="13"/>
        <v>75.251999999999995</v>
      </c>
      <c r="K161" s="56">
        <f t="shared" si="14"/>
        <v>103</v>
      </c>
      <c r="L161" s="59" t="s">
        <v>212</v>
      </c>
      <c r="M161" s="60">
        <v>478</v>
      </c>
      <c r="N161" s="57" t="str">
        <f>IF(VLOOKUP(C161,[1]sheet1!$B$2:$H$175,7,0)&gt;0,"是","否")</f>
        <v>是</v>
      </c>
      <c r="O161" s="56"/>
      <c r="P161" s="70">
        <v>2305</v>
      </c>
    </row>
    <row r="162" spans="1:16" s="6" customFormat="1" ht="22.5" customHeight="1" x14ac:dyDescent="0.3">
      <c r="A162" s="56">
        <v>159</v>
      </c>
      <c r="B162" s="63">
        <v>23020095</v>
      </c>
      <c r="C162" s="63" t="s">
        <v>244</v>
      </c>
      <c r="D162" s="58">
        <v>80.69</v>
      </c>
      <c r="E162" s="56">
        <f t="shared" si="10"/>
        <v>114</v>
      </c>
      <c r="F162" s="58">
        <v>64.5</v>
      </c>
      <c r="G162" s="56">
        <f t="shared" si="11"/>
        <v>71</v>
      </c>
      <c r="H162" s="58">
        <v>50</v>
      </c>
      <c r="I162" s="56">
        <f t="shared" si="12"/>
        <v>84</v>
      </c>
      <c r="J162" s="59">
        <f t="shared" si="13"/>
        <v>74.382999999999996</v>
      </c>
      <c r="K162" s="56">
        <f t="shared" si="14"/>
        <v>113</v>
      </c>
      <c r="L162" s="59" t="s">
        <v>245</v>
      </c>
      <c r="M162" s="60">
        <v>450</v>
      </c>
      <c r="N162" s="57" t="str">
        <f>IF(VLOOKUP(C162,[1]sheet1!$B$2:$H$175,7,0)&gt;0,"是","否")</f>
        <v>否</v>
      </c>
      <c r="O162" s="56"/>
      <c r="P162" s="70">
        <v>2305</v>
      </c>
    </row>
    <row r="163" spans="1:16" s="6" customFormat="1" ht="22.5" customHeight="1" x14ac:dyDescent="0.3">
      <c r="A163" s="56">
        <v>160</v>
      </c>
      <c r="B163" s="63">
        <v>23020103</v>
      </c>
      <c r="C163" s="63" t="s">
        <v>246</v>
      </c>
      <c r="D163" s="58">
        <v>78.180000000000007</v>
      </c>
      <c r="E163" s="56">
        <f t="shared" si="10"/>
        <v>124</v>
      </c>
      <c r="F163" s="58">
        <v>66</v>
      </c>
      <c r="G163" s="56">
        <f t="shared" si="11"/>
        <v>56</v>
      </c>
      <c r="H163" s="58">
        <v>58</v>
      </c>
      <c r="I163" s="56">
        <f t="shared" si="12"/>
        <v>45</v>
      </c>
      <c r="J163" s="59">
        <f t="shared" si="13"/>
        <v>73.725999999999999</v>
      </c>
      <c r="K163" s="56">
        <f t="shared" si="14"/>
        <v>117</v>
      </c>
      <c r="L163" s="59" t="s">
        <v>247</v>
      </c>
      <c r="M163" s="60" t="s">
        <v>36</v>
      </c>
      <c r="N163" s="57" t="str">
        <f>IF(VLOOKUP(C163,[1]sheet1!$B$2:$H$175,7,0)&gt;0,"是","否")</f>
        <v>是</v>
      </c>
      <c r="O163" s="56"/>
      <c r="P163" s="70">
        <v>2305</v>
      </c>
    </row>
    <row r="164" spans="1:16" s="6" customFormat="1" ht="22.5" customHeight="1" x14ac:dyDescent="0.3">
      <c r="A164" s="56">
        <v>161</v>
      </c>
      <c r="B164" s="63">
        <v>23020105</v>
      </c>
      <c r="C164" s="63" t="s">
        <v>248</v>
      </c>
      <c r="D164" s="58">
        <v>69.98</v>
      </c>
      <c r="E164" s="56">
        <f t="shared" si="10"/>
        <v>157</v>
      </c>
      <c r="F164" s="58">
        <v>61</v>
      </c>
      <c r="G164" s="56">
        <f t="shared" si="11"/>
        <v>122</v>
      </c>
      <c r="H164" s="58">
        <v>50</v>
      </c>
      <c r="I164" s="56">
        <f t="shared" si="12"/>
        <v>84</v>
      </c>
      <c r="J164" s="59">
        <f t="shared" si="13"/>
        <v>66.186000000000007</v>
      </c>
      <c r="K164" s="56">
        <f t="shared" si="14"/>
        <v>161</v>
      </c>
      <c r="L164" s="59" t="s">
        <v>249</v>
      </c>
      <c r="M164" s="60">
        <v>454</v>
      </c>
      <c r="N164" s="57" t="str">
        <f>IF(VLOOKUP(C164,[1]sheet1!$B$2:$H$175,7,0)&gt;0,"是","否")</f>
        <v>是</v>
      </c>
      <c r="O164" s="56"/>
      <c r="P164" s="70">
        <v>2305</v>
      </c>
    </row>
    <row r="165" spans="1:16" s="6" customFormat="1" ht="22.5" customHeight="1" x14ac:dyDescent="0.3">
      <c r="A165" s="56">
        <v>162</v>
      </c>
      <c r="B165" s="63">
        <v>23020114</v>
      </c>
      <c r="C165" s="63" t="s">
        <v>250</v>
      </c>
      <c r="D165" s="58">
        <v>74.88</v>
      </c>
      <c r="E165" s="56">
        <f t="shared" si="10"/>
        <v>142</v>
      </c>
      <c r="F165" s="58">
        <v>60</v>
      </c>
      <c r="G165" s="56">
        <f t="shared" si="11"/>
        <v>140</v>
      </c>
      <c r="H165" s="58">
        <v>50</v>
      </c>
      <c r="I165" s="56">
        <f t="shared" si="12"/>
        <v>84</v>
      </c>
      <c r="J165" s="59">
        <f t="shared" si="13"/>
        <v>69.415999999999997</v>
      </c>
      <c r="K165" s="56">
        <f t="shared" si="14"/>
        <v>146</v>
      </c>
      <c r="L165" s="59" t="s">
        <v>251</v>
      </c>
      <c r="M165" s="60" t="s">
        <v>36</v>
      </c>
      <c r="N165" s="57" t="str">
        <f>IF(VLOOKUP(C165,[1]sheet1!$B$2:$H$175,7,0)&gt;0,"是","否")</f>
        <v>否</v>
      </c>
      <c r="O165" s="56"/>
      <c r="P165" s="70">
        <v>2305</v>
      </c>
    </row>
    <row r="166" spans="1:16" s="6" customFormat="1" ht="22.5" customHeight="1" x14ac:dyDescent="0.3">
      <c r="A166" s="56">
        <v>163</v>
      </c>
      <c r="B166" s="63">
        <v>23020115</v>
      </c>
      <c r="C166" s="63" t="s">
        <v>252</v>
      </c>
      <c r="D166" s="58">
        <v>81.13</v>
      </c>
      <c r="E166" s="56">
        <f t="shared" si="10"/>
        <v>106</v>
      </c>
      <c r="F166" s="58">
        <v>60.5</v>
      </c>
      <c r="G166" s="56">
        <f t="shared" si="11"/>
        <v>129</v>
      </c>
      <c r="H166" s="58">
        <v>50</v>
      </c>
      <c r="I166" s="56">
        <f t="shared" si="12"/>
        <v>84</v>
      </c>
      <c r="J166" s="59">
        <f t="shared" si="13"/>
        <v>73.890999999999991</v>
      </c>
      <c r="K166" s="56">
        <f t="shared" si="14"/>
        <v>116</v>
      </c>
      <c r="L166" s="59" t="s">
        <v>119</v>
      </c>
      <c r="M166" s="60">
        <v>445</v>
      </c>
      <c r="N166" s="57" t="str">
        <f>IF(VLOOKUP(C166,[1]sheet1!$B$2:$H$175,7,0)&gt;0,"是","否")</f>
        <v>否</v>
      </c>
      <c r="O166" s="56"/>
      <c r="P166" s="70">
        <v>2305</v>
      </c>
    </row>
    <row r="167" spans="1:16" s="6" customFormat="1" ht="22.5" customHeight="1" x14ac:dyDescent="0.3">
      <c r="A167" s="56">
        <v>164</v>
      </c>
      <c r="B167" s="63">
        <v>23020124</v>
      </c>
      <c r="C167" s="63" t="s">
        <v>253</v>
      </c>
      <c r="D167" s="58">
        <v>97.84</v>
      </c>
      <c r="E167" s="56">
        <f t="shared" si="10"/>
        <v>29</v>
      </c>
      <c r="F167" s="58">
        <v>64</v>
      </c>
      <c r="G167" s="56">
        <f t="shared" si="11"/>
        <v>80</v>
      </c>
      <c r="H167" s="58">
        <v>60</v>
      </c>
      <c r="I167" s="56">
        <f t="shared" si="12"/>
        <v>37</v>
      </c>
      <c r="J167" s="59">
        <f t="shared" si="13"/>
        <v>87.287999999999997</v>
      </c>
      <c r="K167" s="56">
        <f t="shared" si="14"/>
        <v>35</v>
      </c>
      <c r="L167" s="59" t="s">
        <v>230</v>
      </c>
      <c r="M167" s="60">
        <v>444</v>
      </c>
      <c r="N167" s="57" t="str">
        <f>IF(VLOOKUP(C167,[1]sheet1!$B$2:$H$175,7,0)&gt;0,"是","否")</f>
        <v>否</v>
      </c>
      <c r="O167" s="56"/>
      <c r="P167" s="70">
        <v>2305</v>
      </c>
    </row>
    <row r="168" spans="1:16" s="6" customFormat="1" ht="22.5" customHeight="1" x14ac:dyDescent="0.3">
      <c r="A168" s="56">
        <v>165</v>
      </c>
      <c r="B168" s="63">
        <v>23020125</v>
      </c>
      <c r="C168" s="63" t="s">
        <v>254</v>
      </c>
      <c r="D168" s="58">
        <v>68.37</v>
      </c>
      <c r="E168" s="56">
        <f t="shared" si="10"/>
        <v>162</v>
      </c>
      <c r="F168" s="58">
        <v>79</v>
      </c>
      <c r="G168" s="56">
        <f t="shared" si="11"/>
        <v>13</v>
      </c>
      <c r="H168" s="58">
        <v>68</v>
      </c>
      <c r="I168" s="56">
        <f t="shared" si="12"/>
        <v>30</v>
      </c>
      <c r="J168" s="59">
        <f t="shared" si="13"/>
        <v>70.459000000000003</v>
      </c>
      <c r="K168" s="56">
        <f t="shared" si="14"/>
        <v>142</v>
      </c>
      <c r="L168" s="59" t="s">
        <v>255</v>
      </c>
      <c r="M168" s="60">
        <v>450</v>
      </c>
      <c r="N168" s="57" t="str">
        <f>IF(VLOOKUP(C168,[1]sheet1!$B$2:$H$175,7,0)&gt;0,"是","否")</f>
        <v>是</v>
      </c>
      <c r="O168" s="56"/>
      <c r="P168" s="70">
        <v>2305</v>
      </c>
    </row>
    <row r="169" spans="1:16" s="6" customFormat="1" ht="22.5" customHeight="1" x14ac:dyDescent="0.3">
      <c r="A169" s="56">
        <v>166</v>
      </c>
      <c r="B169" s="63">
        <v>23020134</v>
      </c>
      <c r="C169" s="63" t="s">
        <v>256</v>
      </c>
      <c r="D169" s="58">
        <v>84.6</v>
      </c>
      <c r="E169" s="56">
        <f t="shared" si="10"/>
        <v>85</v>
      </c>
      <c r="F169" s="58">
        <v>62</v>
      </c>
      <c r="G169" s="56">
        <f t="shared" si="11"/>
        <v>104</v>
      </c>
      <c r="H169" s="58">
        <v>62</v>
      </c>
      <c r="I169" s="56">
        <f t="shared" si="12"/>
        <v>35</v>
      </c>
      <c r="J169" s="59">
        <f t="shared" si="13"/>
        <v>77.819999999999993</v>
      </c>
      <c r="K169" s="56">
        <f t="shared" si="14"/>
        <v>85</v>
      </c>
      <c r="L169" s="59" t="s">
        <v>217</v>
      </c>
      <c r="M169" s="60">
        <v>523</v>
      </c>
      <c r="N169" s="57" t="str">
        <f>IF(VLOOKUP(C169,[1]sheet1!$B$2:$H$175,7,0)&gt;0,"是","否")</f>
        <v>是</v>
      </c>
      <c r="O169" s="56"/>
      <c r="P169" s="70">
        <v>2305</v>
      </c>
    </row>
    <row r="170" spans="1:16" s="6" customFormat="1" ht="22.5" customHeight="1" x14ac:dyDescent="0.3">
      <c r="A170" s="56">
        <v>167</v>
      </c>
      <c r="B170" s="63">
        <v>23020135</v>
      </c>
      <c r="C170" s="63" t="s">
        <v>257</v>
      </c>
      <c r="D170" s="58">
        <v>89.36</v>
      </c>
      <c r="E170" s="56">
        <f t="shared" si="10"/>
        <v>57</v>
      </c>
      <c r="F170" s="58">
        <v>61</v>
      </c>
      <c r="G170" s="56">
        <f t="shared" si="11"/>
        <v>122</v>
      </c>
      <c r="H170" s="58">
        <v>58</v>
      </c>
      <c r="I170" s="56">
        <f t="shared" si="12"/>
        <v>45</v>
      </c>
      <c r="J170" s="59">
        <f t="shared" si="13"/>
        <v>80.551999999999992</v>
      </c>
      <c r="K170" s="56">
        <f t="shared" si="14"/>
        <v>61</v>
      </c>
      <c r="L170" s="59" t="s">
        <v>258</v>
      </c>
      <c r="M170" s="60">
        <v>486</v>
      </c>
      <c r="N170" s="57" t="str">
        <f>IF(VLOOKUP(C170,[1]sheet1!$B$2:$H$175,7,0)&gt;0,"是","否")</f>
        <v>是</v>
      </c>
      <c r="O170" s="56"/>
      <c r="P170" s="70">
        <v>2305</v>
      </c>
    </row>
    <row r="171" spans="1:16" s="6" customFormat="1" ht="22.5" customHeight="1" x14ac:dyDescent="0.3">
      <c r="A171" s="56">
        <v>168</v>
      </c>
      <c r="B171" s="63">
        <v>23020143</v>
      </c>
      <c r="C171" s="63" t="s">
        <v>259</v>
      </c>
      <c r="D171" s="58">
        <v>68.59</v>
      </c>
      <c r="E171" s="56">
        <f t="shared" si="10"/>
        <v>161</v>
      </c>
      <c r="F171" s="58">
        <v>60</v>
      </c>
      <c r="G171" s="56">
        <f t="shared" si="11"/>
        <v>140</v>
      </c>
      <c r="H171" s="58">
        <v>50</v>
      </c>
      <c r="I171" s="56">
        <f t="shared" si="12"/>
        <v>84</v>
      </c>
      <c r="J171" s="59">
        <f t="shared" si="13"/>
        <v>65.013000000000005</v>
      </c>
      <c r="K171" s="56">
        <f t="shared" si="14"/>
        <v>164</v>
      </c>
      <c r="L171" s="59" t="s">
        <v>260</v>
      </c>
      <c r="M171" s="60">
        <v>445</v>
      </c>
      <c r="N171" s="57" t="str">
        <f>IF(VLOOKUP(C171,[1]sheet1!$B$2:$H$175,7,0)&gt;0,"是","否")</f>
        <v>是</v>
      </c>
      <c r="O171" s="56"/>
      <c r="P171" s="70">
        <v>2305</v>
      </c>
    </row>
    <row r="172" spans="1:16" s="6" customFormat="1" ht="22.5" customHeight="1" x14ac:dyDescent="0.3">
      <c r="A172" s="56">
        <v>169</v>
      </c>
      <c r="B172" s="63">
        <v>23020144</v>
      </c>
      <c r="C172" s="63" t="s">
        <v>261</v>
      </c>
      <c r="D172" s="58">
        <v>86.9</v>
      </c>
      <c r="E172" s="56">
        <f t="shared" si="10"/>
        <v>74</v>
      </c>
      <c r="F172" s="58">
        <v>60</v>
      </c>
      <c r="G172" s="56">
        <f t="shared" si="11"/>
        <v>140</v>
      </c>
      <c r="H172" s="58">
        <v>60</v>
      </c>
      <c r="I172" s="56">
        <f t="shared" si="12"/>
        <v>37</v>
      </c>
      <c r="J172" s="59">
        <f t="shared" si="13"/>
        <v>78.83</v>
      </c>
      <c r="K172" s="56">
        <f t="shared" si="14"/>
        <v>77</v>
      </c>
      <c r="L172" s="59" t="s">
        <v>212</v>
      </c>
      <c r="M172" s="60" t="s">
        <v>36</v>
      </c>
      <c r="N172" s="57" t="str">
        <f>IF(VLOOKUP(C172,[1]sheet1!$B$2:$H$175,7,0)&gt;0,"是","否")</f>
        <v>否</v>
      </c>
      <c r="O172" s="56"/>
      <c r="P172" s="70">
        <v>2305</v>
      </c>
    </row>
    <row r="173" spans="1:16" s="6" customFormat="1" ht="22.5" customHeight="1" x14ac:dyDescent="0.3">
      <c r="A173" s="56">
        <v>170</v>
      </c>
      <c r="B173" s="63">
        <v>23020154</v>
      </c>
      <c r="C173" s="63" t="s">
        <v>262</v>
      </c>
      <c r="D173" s="58">
        <v>63.27</v>
      </c>
      <c r="E173" s="56">
        <f t="shared" si="10"/>
        <v>170</v>
      </c>
      <c r="F173" s="58">
        <v>65</v>
      </c>
      <c r="G173" s="56">
        <f t="shared" si="11"/>
        <v>65</v>
      </c>
      <c r="H173" s="58">
        <v>50</v>
      </c>
      <c r="I173" s="56">
        <f t="shared" si="12"/>
        <v>84</v>
      </c>
      <c r="J173" s="59">
        <f t="shared" si="13"/>
        <v>62.289000000000001</v>
      </c>
      <c r="K173" s="56">
        <f t="shared" si="14"/>
        <v>169</v>
      </c>
      <c r="L173" s="59" t="s">
        <v>263</v>
      </c>
      <c r="M173" s="60">
        <v>492</v>
      </c>
      <c r="N173" s="57" t="str">
        <f>IF(VLOOKUP(C173,[1]sheet1!$B$2:$H$175,7,0)&gt;0,"是","否")</f>
        <v>是</v>
      </c>
      <c r="O173" s="56"/>
      <c r="P173" s="70">
        <v>2305</v>
      </c>
    </row>
    <row r="174" spans="1:16" s="6" customFormat="1" ht="22.5" customHeight="1" x14ac:dyDescent="0.3">
      <c r="A174" s="56">
        <v>171</v>
      </c>
      <c r="B174" s="63">
        <v>23020155</v>
      </c>
      <c r="C174" s="63" t="s">
        <v>264</v>
      </c>
      <c r="D174" s="58">
        <v>101.77</v>
      </c>
      <c r="E174" s="56">
        <f t="shared" si="10"/>
        <v>17</v>
      </c>
      <c r="F174" s="58">
        <v>60</v>
      </c>
      <c r="G174" s="56">
        <f t="shared" si="11"/>
        <v>140</v>
      </c>
      <c r="H174" s="58">
        <v>53</v>
      </c>
      <c r="I174" s="56">
        <f t="shared" si="12"/>
        <v>69</v>
      </c>
      <c r="J174" s="59">
        <f t="shared" si="13"/>
        <v>88.538999999999987</v>
      </c>
      <c r="K174" s="56">
        <f t="shared" si="14"/>
        <v>31</v>
      </c>
      <c r="L174" s="59" t="s">
        <v>148</v>
      </c>
      <c r="M174" s="60">
        <v>435</v>
      </c>
      <c r="N174" s="57" t="str">
        <f>IF(VLOOKUP(C174,[1]sheet1!$B$2:$H$175,7,0)&gt;0,"是","否")</f>
        <v>否</v>
      </c>
      <c r="O174" s="56"/>
      <c r="P174" s="70">
        <v>2305</v>
      </c>
    </row>
    <row r="175" spans="1:16" s="6" customFormat="1" ht="22.5" customHeight="1" x14ac:dyDescent="0.3">
      <c r="A175" s="56">
        <v>172</v>
      </c>
      <c r="B175" s="63">
        <v>22163153</v>
      </c>
      <c r="C175" s="63" t="s">
        <v>265</v>
      </c>
      <c r="D175" s="58">
        <v>75.31</v>
      </c>
      <c r="E175" s="56">
        <f t="shared" si="10"/>
        <v>140</v>
      </c>
      <c r="F175" s="58">
        <v>60</v>
      </c>
      <c r="G175" s="56">
        <f t="shared" si="11"/>
        <v>140</v>
      </c>
      <c r="H175" s="58">
        <v>50</v>
      </c>
      <c r="I175" s="56">
        <f t="shared" si="12"/>
        <v>84</v>
      </c>
      <c r="J175" s="59">
        <f t="shared" si="13"/>
        <v>69.716999999999999</v>
      </c>
      <c r="K175" s="56">
        <f t="shared" si="14"/>
        <v>144</v>
      </c>
      <c r="L175" s="59" t="s">
        <v>129</v>
      </c>
      <c r="M175" s="60">
        <v>461</v>
      </c>
      <c r="N175" s="57" t="str">
        <f>IF(VLOOKUP(C175,[1]sheet1!$B$2:$H$175,7,0)&gt;0,"是","否")</f>
        <v>是</v>
      </c>
      <c r="O175" s="56"/>
      <c r="P175" s="70">
        <v>2305</v>
      </c>
    </row>
    <row r="176" spans="1:16" s="6" customFormat="1" ht="22.5" customHeight="1" x14ac:dyDescent="0.3">
      <c r="A176" s="56">
        <v>173</v>
      </c>
      <c r="B176" s="63">
        <v>23033043</v>
      </c>
      <c r="C176" s="63" t="s">
        <v>266</v>
      </c>
      <c r="D176" s="58">
        <v>75.77</v>
      </c>
      <c r="E176" s="56">
        <f t="shared" si="10"/>
        <v>138</v>
      </c>
      <c r="F176" s="58">
        <v>64.5</v>
      </c>
      <c r="G176" s="56">
        <f t="shared" si="11"/>
        <v>71</v>
      </c>
      <c r="H176" s="58">
        <v>77</v>
      </c>
      <c r="I176" s="56">
        <f t="shared" si="12"/>
        <v>19</v>
      </c>
      <c r="J176" s="59">
        <f t="shared" si="13"/>
        <v>73.638999999999996</v>
      </c>
      <c r="K176" s="56">
        <f t="shared" si="14"/>
        <v>118</v>
      </c>
      <c r="L176" s="59" t="s">
        <v>267</v>
      </c>
      <c r="M176" s="60">
        <v>439</v>
      </c>
      <c r="N176" s="57" t="str">
        <f>IF(VLOOKUP(C176,[1]sheet1!$B$2:$H$175,7,0)&gt;0,"是","否")</f>
        <v>否</v>
      </c>
      <c r="O176" s="56"/>
      <c r="P176" s="70">
        <v>2305</v>
      </c>
    </row>
    <row r="177" spans="1:16" s="6" customFormat="1" ht="22.5" customHeight="1" x14ac:dyDescent="0.3">
      <c r="A177" s="56">
        <v>174</v>
      </c>
      <c r="B177" s="57">
        <v>22020046</v>
      </c>
      <c r="C177" s="57" t="s">
        <v>268</v>
      </c>
      <c r="D177" s="58">
        <v>88.56</v>
      </c>
      <c r="E177" s="56">
        <f t="shared" si="10"/>
        <v>62</v>
      </c>
      <c r="F177" s="58">
        <v>62</v>
      </c>
      <c r="G177" s="56">
        <f t="shared" si="11"/>
        <v>104</v>
      </c>
      <c r="H177" s="58">
        <v>50</v>
      </c>
      <c r="I177" s="56">
        <f t="shared" si="12"/>
        <v>84</v>
      </c>
      <c r="J177" s="59">
        <f t="shared" si="13"/>
        <v>79.391999999999996</v>
      </c>
      <c r="K177" s="56">
        <f t="shared" si="14"/>
        <v>72</v>
      </c>
      <c r="L177" s="59" t="s">
        <v>206</v>
      </c>
      <c r="M177" s="60">
        <v>428</v>
      </c>
      <c r="N177" s="57" t="str">
        <f>IF(VLOOKUP(C177,[1]sheet1!$B$2:$H$175,7,0)&gt;0,"是","否")</f>
        <v>否</v>
      </c>
      <c r="O177" s="56"/>
      <c r="P177" s="70">
        <v>2305</v>
      </c>
    </row>
    <row r="178" spans="1:16" s="2" customFormat="1" ht="22.5" customHeight="1" x14ac:dyDescent="0.3">
      <c r="A178" s="7"/>
      <c r="B178" s="7"/>
      <c r="C178" s="7"/>
      <c r="D178" s="75" t="s">
        <v>269</v>
      </c>
      <c r="E178" s="75"/>
      <c r="F178" s="41"/>
      <c r="G178" s="76" t="s">
        <v>270</v>
      </c>
      <c r="H178" s="76"/>
      <c r="I178" s="76"/>
      <c r="J178" s="76"/>
      <c r="K178" s="7"/>
      <c r="L178" s="29"/>
      <c r="M178" s="7"/>
      <c r="N178" s="7"/>
      <c r="O178" s="7"/>
      <c r="P178" s="7"/>
    </row>
  </sheetData>
  <mergeCells count="4">
    <mergeCell ref="A1:P1"/>
    <mergeCell ref="A2:D2"/>
    <mergeCell ref="D178:E178"/>
    <mergeCell ref="G178:J178"/>
  </mergeCells>
  <phoneticPr fontId="16" type="noConversion"/>
  <conditionalFormatting sqref="B4:B38">
    <cfRule type="duplicateValues" dxfId="152" priority="19"/>
  </conditionalFormatting>
  <conditionalFormatting sqref="B71">
    <cfRule type="duplicateValues" dxfId="151" priority="17"/>
  </conditionalFormatting>
  <conditionalFormatting sqref="B72">
    <cfRule type="duplicateValues" dxfId="150" priority="16"/>
  </conditionalFormatting>
  <conditionalFormatting sqref="B73">
    <cfRule type="duplicateValues" dxfId="149" priority="18"/>
  </conditionalFormatting>
  <conditionalFormatting sqref="B74:B108">
    <cfRule type="duplicateValues" dxfId="148" priority="13"/>
  </conditionalFormatting>
  <conditionalFormatting sqref="B141:B142">
    <cfRule type="duplicateValues" dxfId="147" priority="8"/>
  </conditionalFormatting>
  <conditionalFormatting sqref="B143:B175">
    <cfRule type="duplicateValues" dxfId="146" priority="6"/>
  </conditionalFormatting>
  <conditionalFormatting sqref="C4:C38">
    <cfRule type="duplicateValues" dxfId="145" priority="20"/>
  </conditionalFormatting>
  <conditionalFormatting sqref="C39:C73">
    <cfRule type="duplicateValues" dxfId="144" priority="14"/>
  </conditionalFormatting>
  <conditionalFormatting sqref="C74:C108">
    <cfRule type="duplicateValues" dxfId="143" priority="12"/>
  </conditionalFormatting>
  <conditionalFormatting sqref="C109:C142">
    <cfRule type="duplicateValues" dxfId="142" priority="11"/>
  </conditionalFormatting>
  <conditionalFormatting sqref="C127:C131">
    <cfRule type="duplicateValues" dxfId="141" priority="10"/>
  </conditionalFormatting>
  <conditionalFormatting sqref="C135">
    <cfRule type="duplicateValues" dxfId="140" priority="9"/>
  </conditionalFormatting>
  <conditionalFormatting sqref="C139:C142">
    <cfRule type="duplicateValues" dxfId="139" priority="7"/>
  </conditionalFormatting>
  <conditionalFormatting sqref="C143:C176">
    <cfRule type="duplicateValues" dxfId="138" priority="4"/>
  </conditionalFormatting>
  <pageMargins left="0.23611111111111099" right="0.196527777777778" top="0.35416666666666702" bottom="0.196527777777778" header="0.5" footer="1"/>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79"/>
  <sheetViews>
    <sheetView topLeftCell="A136" zoomScale="80" zoomScaleNormal="80" workbookViewId="0">
      <selection activeCell="O140" sqref="O140"/>
    </sheetView>
  </sheetViews>
  <sheetFormatPr defaultColWidth="9" defaultRowHeight="17.649999999999999" x14ac:dyDescent="0.3"/>
  <cols>
    <col min="1" max="1" width="8.86328125" style="2" customWidth="1"/>
    <col min="2" max="2" width="13.46484375" style="2" customWidth="1"/>
    <col min="3" max="3" width="12.06640625" style="2" customWidth="1"/>
    <col min="4" max="4" width="10.1328125" style="2" customWidth="1"/>
    <col min="5" max="5" width="10.3984375" style="2" customWidth="1"/>
    <col min="6" max="6" width="8.86328125" style="2" customWidth="1"/>
    <col min="7" max="7" width="8.86328125" style="43" customWidth="1"/>
    <col min="8" max="8" width="11.59765625" style="44" customWidth="1"/>
    <col min="9" max="9" width="9.9296875" style="2" customWidth="1"/>
    <col min="10" max="10" width="76.796875" style="2" customWidth="1"/>
    <col min="11" max="11" width="12.796875" style="2" customWidth="1"/>
    <col min="12" max="12" width="9.265625" style="2" customWidth="1"/>
    <col min="13" max="22" width="9" style="2"/>
    <col min="23" max="16384" width="9" style="6"/>
  </cols>
  <sheetData>
    <row r="1" spans="1:12" ht="28.5" customHeight="1" x14ac:dyDescent="0.3">
      <c r="A1" s="73" t="s">
        <v>271</v>
      </c>
      <c r="B1" s="73"/>
      <c r="C1" s="73"/>
      <c r="D1" s="73"/>
      <c r="E1" s="73"/>
      <c r="F1" s="73"/>
      <c r="G1" s="73"/>
      <c r="H1" s="73"/>
      <c r="I1" s="73"/>
      <c r="J1" s="73"/>
      <c r="K1" s="73"/>
      <c r="L1" s="73"/>
    </row>
    <row r="2" spans="1:12" s="2" customFormat="1" ht="22.5" customHeight="1" x14ac:dyDescent="0.3">
      <c r="A2" s="74" t="s">
        <v>1</v>
      </c>
      <c r="B2" s="74"/>
      <c r="C2" s="74"/>
      <c r="D2" s="74"/>
      <c r="E2" s="45"/>
      <c r="F2" s="45"/>
      <c r="G2" s="46"/>
      <c r="H2" s="47"/>
      <c r="I2" s="45"/>
      <c r="J2" s="45"/>
      <c r="K2" s="45"/>
      <c r="L2" s="45"/>
    </row>
    <row r="3" spans="1:12" s="1" customFormat="1" ht="62" customHeight="1" x14ac:dyDescent="0.3">
      <c r="A3" s="11" t="s">
        <v>2</v>
      </c>
      <c r="B3" s="11" t="s">
        <v>3</v>
      </c>
      <c r="C3" s="11" t="s">
        <v>4</v>
      </c>
      <c r="D3" s="11" t="s">
        <v>272</v>
      </c>
      <c r="E3" s="11" t="s">
        <v>273</v>
      </c>
      <c r="F3" s="11" t="s">
        <v>274</v>
      </c>
      <c r="G3" s="12" t="s">
        <v>275</v>
      </c>
      <c r="H3" s="33" t="s">
        <v>276</v>
      </c>
      <c r="I3" s="11" t="s">
        <v>277</v>
      </c>
      <c r="J3" s="11" t="s">
        <v>278</v>
      </c>
      <c r="K3" s="11" t="s">
        <v>16</v>
      </c>
      <c r="L3" s="11" t="s">
        <v>17</v>
      </c>
    </row>
    <row r="4" spans="1:12" x14ac:dyDescent="0.3">
      <c r="A4" s="13">
        <v>1</v>
      </c>
      <c r="B4" s="14">
        <v>23020007</v>
      </c>
      <c r="C4" s="14" t="s">
        <v>18</v>
      </c>
      <c r="D4" s="15">
        <v>60</v>
      </c>
      <c r="E4" s="15">
        <v>2</v>
      </c>
      <c r="F4" s="15">
        <v>0</v>
      </c>
      <c r="G4" s="16">
        <f>D4+E4-F4</f>
        <v>62</v>
      </c>
      <c r="H4" s="48">
        <f>G4*0.2</f>
        <v>12.4</v>
      </c>
      <c r="I4" s="15">
        <f>RANK(G4,$G$4:$G$177,0)</f>
        <v>104</v>
      </c>
      <c r="J4" s="17" t="s">
        <v>279</v>
      </c>
      <c r="K4" s="13"/>
      <c r="L4" s="18">
        <v>2301</v>
      </c>
    </row>
    <row r="5" spans="1:12" x14ac:dyDescent="0.3">
      <c r="A5" s="13">
        <v>2</v>
      </c>
      <c r="B5" s="14">
        <v>23020008</v>
      </c>
      <c r="C5" s="14" t="s">
        <v>19</v>
      </c>
      <c r="D5" s="15">
        <v>60</v>
      </c>
      <c r="E5" s="15">
        <v>2</v>
      </c>
      <c r="F5" s="15">
        <v>0</v>
      </c>
      <c r="G5" s="16">
        <f t="shared" ref="G5:G68" si="0">D5+E5-F5</f>
        <v>62</v>
      </c>
      <c r="H5" s="48">
        <f t="shared" ref="H5:H68" si="1">G5*0.2</f>
        <v>12.4</v>
      </c>
      <c r="I5" s="15">
        <f t="shared" ref="I5:I68" si="2">RANK(G5,$G$4:$G$177,0)</f>
        <v>104</v>
      </c>
      <c r="J5" s="17" t="s">
        <v>280</v>
      </c>
      <c r="K5" s="13"/>
      <c r="L5" s="18">
        <v>2301</v>
      </c>
    </row>
    <row r="6" spans="1:12" ht="153" x14ac:dyDescent="0.3">
      <c r="A6" s="13">
        <v>3</v>
      </c>
      <c r="B6" s="14">
        <v>23020010</v>
      </c>
      <c r="C6" s="14" t="s">
        <v>20</v>
      </c>
      <c r="D6" s="15">
        <v>60</v>
      </c>
      <c r="E6" s="15">
        <v>12.5</v>
      </c>
      <c r="F6" s="15">
        <v>0</v>
      </c>
      <c r="G6" s="16">
        <f t="shared" si="0"/>
        <v>72.5</v>
      </c>
      <c r="H6" s="48">
        <f t="shared" si="1"/>
        <v>14.5</v>
      </c>
      <c r="I6" s="15">
        <f t="shared" si="2"/>
        <v>22</v>
      </c>
      <c r="J6" s="17" t="s">
        <v>595</v>
      </c>
      <c r="K6" s="13"/>
      <c r="L6" s="18">
        <v>2301</v>
      </c>
    </row>
    <row r="7" spans="1:12" ht="25.5" x14ac:dyDescent="0.3">
      <c r="A7" s="13">
        <v>4</v>
      </c>
      <c r="B7" s="14">
        <v>23020019</v>
      </c>
      <c r="C7" s="14" t="s">
        <v>21</v>
      </c>
      <c r="D7" s="15">
        <v>60</v>
      </c>
      <c r="E7" s="15">
        <v>6</v>
      </c>
      <c r="F7" s="15">
        <v>0</v>
      </c>
      <c r="G7" s="16">
        <f t="shared" si="0"/>
        <v>66</v>
      </c>
      <c r="H7" s="48">
        <f t="shared" si="1"/>
        <v>13.200000000000001</v>
      </c>
      <c r="I7" s="15">
        <f t="shared" si="2"/>
        <v>56</v>
      </c>
      <c r="J7" s="17" t="s">
        <v>596</v>
      </c>
      <c r="K7" s="13"/>
      <c r="L7" s="18">
        <v>2301</v>
      </c>
    </row>
    <row r="8" spans="1:12" ht="127.5" x14ac:dyDescent="0.3">
      <c r="A8" s="13">
        <v>5</v>
      </c>
      <c r="B8" s="14">
        <v>23020020</v>
      </c>
      <c r="C8" s="14" t="s">
        <v>22</v>
      </c>
      <c r="D8" s="15">
        <v>60</v>
      </c>
      <c r="E8" s="15">
        <v>16</v>
      </c>
      <c r="F8" s="15">
        <v>0</v>
      </c>
      <c r="G8" s="16">
        <f t="shared" si="0"/>
        <v>76</v>
      </c>
      <c r="H8" s="48">
        <f t="shared" si="1"/>
        <v>15.200000000000001</v>
      </c>
      <c r="I8" s="15">
        <f t="shared" si="2"/>
        <v>16</v>
      </c>
      <c r="J8" s="17" t="s">
        <v>281</v>
      </c>
      <c r="K8" s="13"/>
      <c r="L8" s="18">
        <v>2301</v>
      </c>
    </row>
    <row r="9" spans="1:12" ht="51" x14ac:dyDescent="0.3">
      <c r="A9" s="13">
        <v>6</v>
      </c>
      <c r="B9" s="14">
        <v>23020029</v>
      </c>
      <c r="C9" s="14" t="s">
        <v>23</v>
      </c>
      <c r="D9" s="15">
        <v>60</v>
      </c>
      <c r="E9" s="15">
        <v>8</v>
      </c>
      <c r="F9" s="15">
        <v>0</v>
      </c>
      <c r="G9" s="16">
        <f t="shared" si="0"/>
        <v>68</v>
      </c>
      <c r="H9" s="48">
        <f t="shared" si="1"/>
        <v>13.600000000000001</v>
      </c>
      <c r="I9" s="15">
        <f t="shared" si="2"/>
        <v>38</v>
      </c>
      <c r="J9" s="17" t="s">
        <v>282</v>
      </c>
      <c r="K9" s="13"/>
      <c r="L9" s="18">
        <v>2301</v>
      </c>
    </row>
    <row r="10" spans="1:12" ht="102" x14ac:dyDescent="0.3">
      <c r="A10" s="13">
        <v>7</v>
      </c>
      <c r="B10" s="14">
        <v>23020030</v>
      </c>
      <c r="C10" s="14" t="s">
        <v>24</v>
      </c>
      <c r="D10" s="15">
        <v>60</v>
      </c>
      <c r="E10" s="15">
        <v>12</v>
      </c>
      <c r="F10" s="15">
        <v>0</v>
      </c>
      <c r="G10" s="16">
        <f t="shared" si="0"/>
        <v>72</v>
      </c>
      <c r="H10" s="48">
        <f t="shared" si="1"/>
        <v>14.4</v>
      </c>
      <c r="I10" s="15">
        <f t="shared" si="2"/>
        <v>23</v>
      </c>
      <c r="J10" s="17" t="s">
        <v>283</v>
      </c>
      <c r="K10" s="13"/>
      <c r="L10" s="18">
        <v>2301</v>
      </c>
    </row>
    <row r="11" spans="1:12" ht="229.5" x14ac:dyDescent="0.3">
      <c r="A11" s="13">
        <v>8</v>
      </c>
      <c r="B11" s="14">
        <v>23020039</v>
      </c>
      <c r="C11" s="14" t="s">
        <v>25</v>
      </c>
      <c r="D11" s="15">
        <v>60</v>
      </c>
      <c r="E11" s="15">
        <v>40</v>
      </c>
      <c r="F11" s="15">
        <v>0</v>
      </c>
      <c r="G11" s="16">
        <f t="shared" si="0"/>
        <v>100</v>
      </c>
      <c r="H11" s="48">
        <f t="shared" si="1"/>
        <v>20</v>
      </c>
      <c r="I11" s="15">
        <f t="shared" si="2"/>
        <v>1</v>
      </c>
      <c r="J11" s="17" t="s">
        <v>284</v>
      </c>
      <c r="K11" s="13"/>
      <c r="L11" s="18">
        <v>2301</v>
      </c>
    </row>
    <row r="12" spans="1:12" x14ac:dyDescent="0.3">
      <c r="A12" s="13">
        <v>9</v>
      </c>
      <c r="B12" s="14">
        <v>23020040</v>
      </c>
      <c r="C12" s="14" t="s">
        <v>26</v>
      </c>
      <c r="D12" s="15">
        <v>60</v>
      </c>
      <c r="E12" s="15">
        <v>2</v>
      </c>
      <c r="F12" s="15">
        <v>0</v>
      </c>
      <c r="G12" s="16">
        <f t="shared" si="0"/>
        <v>62</v>
      </c>
      <c r="H12" s="48">
        <f t="shared" si="1"/>
        <v>12.4</v>
      </c>
      <c r="I12" s="15">
        <f t="shared" si="2"/>
        <v>104</v>
      </c>
      <c r="J12" s="17" t="s">
        <v>285</v>
      </c>
      <c r="K12" s="13"/>
      <c r="L12" s="18">
        <v>2301</v>
      </c>
    </row>
    <row r="13" spans="1:12" ht="63.75" x14ac:dyDescent="0.3">
      <c r="A13" s="13">
        <v>10</v>
      </c>
      <c r="B13" s="14">
        <v>23020049</v>
      </c>
      <c r="C13" s="14" t="s">
        <v>27</v>
      </c>
      <c r="D13" s="15">
        <v>60</v>
      </c>
      <c r="E13" s="15">
        <v>12</v>
      </c>
      <c r="F13" s="15">
        <v>0</v>
      </c>
      <c r="G13" s="16">
        <f t="shared" si="0"/>
        <v>72</v>
      </c>
      <c r="H13" s="48">
        <f t="shared" si="1"/>
        <v>14.4</v>
      </c>
      <c r="I13" s="15">
        <f t="shared" si="2"/>
        <v>23</v>
      </c>
      <c r="J13" s="17" t="s">
        <v>286</v>
      </c>
      <c r="K13" s="13"/>
      <c r="L13" s="18">
        <v>2301</v>
      </c>
    </row>
    <row r="14" spans="1:12" ht="114.75" x14ac:dyDescent="0.3">
      <c r="A14" s="13">
        <v>11</v>
      </c>
      <c r="B14" s="14">
        <v>23020050</v>
      </c>
      <c r="C14" s="14" t="s">
        <v>28</v>
      </c>
      <c r="D14" s="15">
        <v>60</v>
      </c>
      <c r="E14" s="15">
        <v>15.5</v>
      </c>
      <c r="F14" s="15">
        <v>0</v>
      </c>
      <c r="G14" s="16">
        <f t="shared" si="0"/>
        <v>75.5</v>
      </c>
      <c r="H14" s="48">
        <f t="shared" si="1"/>
        <v>15.100000000000001</v>
      </c>
      <c r="I14" s="15">
        <f t="shared" si="2"/>
        <v>18</v>
      </c>
      <c r="J14" s="17" t="s">
        <v>597</v>
      </c>
      <c r="K14" s="13"/>
      <c r="L14" s="18">
        <v>2301</v>
      </c>
    </row>
    <row r="15" spans="1:12" ht="89.25" x14ac:dyDescent="0.3">
      <c r="A15" s="13">
        <v>12</v>
      </c>
      <c r="B15" s="14">
        <v>23020059</v>
      </c>
      <c r="C15" s="14" t="s">
        <v>29</v>
      </c>
      <c r="D15" s="15">
        <v>60</v>
      </c>
      <c r="E15" s="15">
        <v>9</v>
      </c>
      <c r="F15" s="15">
        <v>0</v>
      </c>
      <c r="G15" s="16">
        <f t="shared" si="0"/>
        <v>69</v>
      </c>
      <c r="H15" s="48">
        <f t="shared" si="1"/>
        <v>13.8</v>
      </c>
      <c r="I15" s="15">
        <f t="shared" si="2"/>
        <v>37</v>
      </c>
      <c r="J15" s="17" t="s">
        <v>287</v>
      </c>
      <c r="K15" s="13"/>
      <c r="L15" s="18">
        <v>2301</v>
      </c>
    </row>
    <row r="16" spans="1:12" ht="140.25" x14ac:dyDescent="0.3">
      <c r="A16" s="13">
        <v>13</v>
      </c>
      <c r="B16" s="14">
        <v>23020060</v>
      </c>
      <c r="C16" s="14" t="s">
        <v>30</v>
      </c>
      <c r="D16" s="15">
        <v>60</v>
      </c>
      <c r="E16" s="15">
        <v>20.5</v>
      </c>
      <c r="F16" s="15">
        <v>0</v>
      </c>
      <c r="G16" s="16">
        <f t="shared" si="0"/>
        <v>80.5</v>
      </c>
      <c r="H16" s="48">
        <f t="shared" si="1"/>
        <v>16.100000000000001</v>
      </c>
      <c r="I16" s="15">
        <f t="shared" si="2"/>
        <v>11</v>
      </c>
      <c r="J16" s="17" t="s">
        <v>603</v>
      </c>
      <c r="K16" s="13"/>
      <c r="L16" s="18">
        <v>2301</v>
      </c>
    </row>
    <row r="17" spans="1:12" ht="140.25" x14ac:dyDescent="0.3">
      <c r="A17" s="13">
        <v>14</v>
      </c>
      <c r="B17" s="14">
        <v>23020069</v>
      </c>
      <c r="C17" s="14" t="s">
        <v>31</v>
      </c>
      <c r="D17" s="15">
        <v>60</v>
      </c>
      <c r="E17" s="15">
        <v>40</v>
      </c>
      <c r="F17" s="15">
        <v>0</v>
      </c>
      <c r="G17" s="16">
        <f t="shared" si="0"/>
        <v>100</v>
      </c>
      <c r="H17" s="48">
        <f t="shared" si="1"/>
        <v>20</v>
      </c>
      <c r="I17" s="15">
        <f t="shared" si="2"/>
        <v>1</v>
      </c>
      <c r="J17" s="17" t="s">
        <v>288</v>
      </c>
      <c r="K17" s="13"/>
      <c r="L17" s="18">
        <v>2301</v>
      </c>
    </row>
    <row r="18" spans="1:12" ht="191.25" x14ac:dyDescent="0.3">
      <c r="A18" s="13">
        <v>15</v>
      </c>
      <c r="B18" s="14">
        <v>23020070</v>
      </c>
      <c r="C18" s="14" t="s">
        <v>32</v>
      </c>
      <c r="D18" s="15">
        <v>60</v>
      </c>
      <c r="E18" s="15">
        <v>18</v>
      </c>
      <c r="F18" s="15">
        <v>0</v>
      </c>
      <c r="G18" s="16">
        <f t="shared" si="0"/>
        <v>78</v>
      </c>
      <c r="H18" s="48">
        <f t="shared" si="1"/>
        <v>15.600000000000001</v>
      </c>
      <c r="I18" s="15">
        <f t="shared" si="2"/>
        <v>15</v>
      </c>
      <c r="J18" s="17" t="s">
        <v>598</v>
      </c>
      <c r="K18" s="14"/>
      <c r="L18" s="18">
        <v>2301</v>
      </c>
    </row>
    <row r="19" spans="1:12" ht="76.5" x14ac:dyDescent="0.3">
      <c r="A19" s="13">
        <v>16</v>
      </c>
      <c r="B19" s="14">
        <v>23020079</v>
      </c>
      <c r="C19" s="14" t="s">
        <v>33</v>
      </c>
      <c r="D19" s="15">
        <v>60</v>
      </c>
      <c r="E19" s="15">
        <v>11</v>
      </c>
      <c r="F19" s="15">
        <v>0</v>
      </c>
      <c r="G19" s="16">
        <f t="shared" si="0"/>
        <v>71</v>
      </c>
      <c r="H19" s="48">
        <f t="shared" si="1"/>
        <v>14.200000000000001</v>
      </c>
      <c r="I19" s="15">
        <f t="shared" si="2"/>
        <v>28</v>
      </c>
      <c r="J19" s="17" t="s">
        <v>599</v>
      </c>
      <c r="K19" s="14"/>
      <c r="L19" s="18">
        <v>2301</v>
      </c>
    </row>
    <row r="20" spans="1:12" ht="318.75" x14ac:dyDescent="0.3">
      <c r="A20" s="13">
        <v>17</v>
      </c>
      <c r="B20" s="14">
        <v>23020080</v>
      </c>
      <c r="C20" s="14" t="s">
        <v>34</v>
      </c>
      <c r="D20" s="15">
        <v>60</v>
      </c>
      <c r="E20" s="15">
        <v>18.5</v>
      </c>
      <c r="F20" s="15">
        <v>0</v>
      </c>
      <c r="G20" s="16">
        <f t="shared" si="0"/>
        <v>78.5</v>
      </c>
      <c r="H20" s="48">
        <f t="shared" si="1"/>
        <v>15.700000000000001</v>
      </c>
      <c r="I20" s="15">
        <f t="shared" si="2"/>
        <v>14</v>
      </c>
      <c r="J20" s="17" t="s">
        <v>289</v>
      </c>
      <c r="K20" s="13"/>
      <c r="L20" s="18">
        <v>2301</v>
      </c>
    </row>
    <row r="21" spans="1:12" x14ac:dyDescent="0.3">
      <c r="A21" s="13">
        <v>18</v>
      </c>
      <c r="B21" s="14">
        <v>23020089</v>
      </c>
      <c r="C21" s="14" t="s">
        <v>35</v>
      </c>
      <c r="D21" s="15">
        <v>60</v>
      </c>
      <c r="E21" s="15">
        <v>0</v>
      </c>
      <c r="F21" s="15">
        <v>0</v>
      </c>
      <c r="G21" s="16">
        <f t="shared" si="0"/>
        <v>60</v>
      </c>
      <c r="H21" s="48">
        <f t="shared" si="1"/>
        <v>12</v>
      </c>
      <c r="I21" s="15">
        <f t="shared" si="2"/>
        <v>140</v>
      </c>
      <c r="J21" s="17" t="s">
        <v>36</v>
      </c>
      <c r="K21" s="13"/>
      <c r="L21" s="18">
        <v>2301</v>
      </c>
    </row>
    <row r="22" spans="1:12" ht="38.25" x14ac:dyDescent="0.3">
      <c r="A22" s="13">
        <v>19</v>
      </c>
      <c r="B22" s="14">
        <v>23020090</v>
      </c>
      <c r="C22" s="14" t="s">
        <v>37</v>
      </c>
      <c r="D22" s="15">
        <v>60</v>
      </c>
      <c r="E22" s="15">
        <v>6</v>
      </c>
      <c r="F22" s="15">
        <v>0</v>
      </c>
      <c r="G22" s="16">
        <f t="shared" si="0"/>
        <v>66</v>
      </c>
      <c r="H22" s="48">
        <f t="shared" si="1"/>
        <v>13.200000000000001</v>
      </c>
      <c r="I22" s="15">
        <f t="shared" si="2"/>
        <v>56</v>
      </c>
      <c r="J22" s="17" t="s">
        <v>290</v>
      </c>
      <c r="K22" s="13"/>
      <c r="L22" s="18">
        <v>2301</v>
      </c>
    </row>
    <row r="23" spans="1:12" ht="216.75" x14ac:dyDescent="0.3">
      <c r="A23" s="13">
        <v>20</v>
      </c>
      <c r="B23" s="14">
        <v>23020099</v>
      </c>
      <c r="C23" s="14" t="s">
        <v>38</v>
      </c>
      <c r="D23" s="15">
        <v>60</v>
      </c>
      <c r="E23" s="15">
        <v>15.5</v>
      </c>
      <c r="F23" s="15">
        <v>0</v>
      </c>
      <c r="G23" s="16">
        <f t="shared" si="0"/>
        <v>75.5</v>
      </c>
      <c r="H23" s="48">
        <f t="shared" si="1"/>
        <v>15.100000000000001</v>
      </c>
      <c r="I23" s="15">
        <f t="shared" si="2"/>
        <v>18</v>
      </c>
      <c r="J23" s="17" t="s">
        <v>291</v>
      </c>
      <c r="K23" s="13"/>
      <c r="L23" s="18">
        <v>2301</v>
      </c>
    </row>
    <row r="24" spans="1:12" ht="140.25" x14ac:dyDescent="0.3">
      <c r="A24" s="13">
        <v>21</v>
      </c>
      <c r="B24" s="14">
        <v>23020100</v>
      </c>
      <c r="C24" s="14" t="s">
        <v>39</v>
      </c>
      <c r="D24" s="15">
        <v>60</v>
      </c>
      <c r="E24" s="15">
        <v>12</v>
      </c>
      <c r="F24" s="15">
        <v>0</v>
      </c>
      <c r="G24" s="16">
        <f t="shared" si="0"/>
        <v>72</v>
      </c>
      <c r="H24" s="48">
        <f t="shared" si="1"/>
        <v>14.4</v>
      </c>
      <c r="I24" s="15">
        <f t="shared" si="2"/>
        <v>23</v>
      </c>
      <c r="J24" s="17" t="s">
        <v>292</v>
      </c>
      <c r="K24" s="13"/>
      <c r="L24" s="18">
        <v>2301</v>
      </c>
    </row>
    <row r="25" spans="1:12" ht="51.75" x14ac:dyDescent="0.3">
      <c r="A25" s="13">
        <v>22</v>
      </c>
      <c r="B25" s="14">
        <v>23020109</v>
      </c>
      <c r="C25" s="14" t="s">
        <v>40</v>
      </c>
      <c r="D25" s="15">
        <v>60</v>
      </c>
      <c r="E25" s="15">
        <v>8</v>
      </c>
      <c r="F25" s="15">
        <v>0</v>
      </c>
      <c r="G25" s="16">
        <f t="shared" si="0"/>
        <v>68</v>
      </c>
      <c r="H25" s="48">
        <f t="shared" si="1"/>
        <v>13.600000000000001</v>
      </c>
      <c r="I25" s="15">
        <f t="shared" si="2"/>
        <v>38</v>
      </c>
      <c r="J25" s="17" t="s">
        <v>293</v>
      </c>
      <c r="K25" s="13"/>
      <c r="L25" s="18">
        <v>2301</v>
      </c>
    </row>
    <row r="26" spans="1:12" ht="89.65" x14ac:dyDescent="0.3">
      <c r="A26" s="13">
        <v>23</v>
      </c>
      <c r="B26" s="14">
        <v>23020110</v>
      </c>
      <c r="C26" s="14" t="s">
        <v>41</v>
      </c>
      <c r="D26" s="15">
        <v>60</v>
      </c>
      <c r="E26" s="15">
        <v>7</v>
      </c>
      <c r="F26" s="15">
        <v>0</v>
      </c>
      <c r="G26" s="16">
        <f t="shared" si="0"/>
        <v>67</v>
      </c>
      <c r="H26" s="48">
        <f t="shared" si="1"/>
        <v>13.4</v>
      </c>
      <c r="I26" s="15">
        <f t="shared" si="2"/>
        <v>46</v>
      </c>
      <c r="J26" s="17" t="s">
        <v>294</v>
      </c>
      <c r="K26" s="13"/>
      <c r="L26" s="18">
        <v>2301</v>
      </c>
    </row>
    <row r="27" spans="1:12" ht="38.25" x14ac:dyDescent="0.3">
      <c r="A27" s="13">
        <v>24</v>
      </c>
      <c r="B27" s="14">
        <v>23020119</v>
      </c>
      <c r="C27" s="14" t="s">
        <v>42</v>
      </c>
      <c r="D27" s="15">
        <v>60</v>
      </c>
      <c r="E27" s="15">
        <v>6</v>
      </c>
      <c r="F27" s="15">
        <v>0</v>
      </c>
      <c r="G27" s="16">
        <f t="shared" si="0"/>
        <v>66</v>
      </c>
      <c r="H27" s="48">
        <f t="shared" si="1"/>
        <v>13.200000000000001</v>
      </c>
      <c r="I27" s="15">
        <f t="shared" si="2"/>
        <v>56</v>
      </c>
      <c r="J27" s="17" t="s">
        <v>295</v>
      </c>
      <c r="K27" s="13"/>
      <c r="L27" s="18">
        <v>2301</v>
      </c>
    </row>
    <row r="28" spans="1:12" ht="127.5" x14ac:dyDescent="0.3">
      <c r="A28" s="13">
        <v>25</v>
      </c>
      <c r="B28" s="14">
        <v>23020120</v>
      </c>
      <c r="C28" s="14" t="s">
        <v>43</v>
      </c>
      <c r="D28" s="15">
        <v>60</v>
      </c>
      <c r="E28" s="15">
        <v>8</v>
      </c>
      <c r="F28" s="15">
        <v>0</v>
      </c>
      <c r="G28" s="16">
        <f t="shared" si="0"/>
        <v>68</v>
      </c>
      <c r="H28" s="48">
        <f t="shared" si="1"/>
        <v>13.600000000000001</v>
      </c>
      <c r="I28" s="15">
        <f t="shared" si="2"/>
        <v>38</v>
      </c>
      <c r="J28" s="17" t="s">
        <v>296</v>
      </c>
      <c r="K28" s="13"/>
      <c r="L28" s="18">
        <v>2301</v>
      </c>
    </row>
    <row r="29" spans="1:12" ht="127.5" x14ac:dyDescent="0.3">
      <c r="A29" s="13">
        <v>26</v>
      </c>
      <c r="B29" s="14">
        <v>23020129</v>
      </c>
      <c r="C29" s="14" t="s">
        <v>44</v>
      </c>
      <c r="D29" s="15">
        <v>60</v>
      </c>
      <c r="E29" s="15">
        <v>27.5</v>
      </c>
      <c r="F29" s="15">
        <v>0</v>
      </c>
      <c r="G29" s="16">
        <f t="shared" si="0"/>
        <v>87.5</v>
      </c>
      <c r="H29" s="48">
        <f t="shared" si="1"/>
        <v>17.5</v>
      </c>
      <c r="I29" s="15">
        <f t="shared" si="2"/>
        <v>8</v>
      </c>
      <c r="J29" s="17" t="s">
        <v>602</v>
      </c>
      <c r="K29" s="13"/>
      <c r="L29" s="18">
        <v>2301</v>
      </c>
    </row>
    <row r="30" spans="1:12" ht="102" x14ac:dyDescent="0.3">
      <c r="A30" s="13">
        <v>27</v>
      </c>
      <c r="B30" s="14">
        <v>23020130</v>
      </c>
      <c r="C30" s="14" t="s">
        <v>45</v>
      </c>
      <c r="D30" s="15">
        <v>60</v>
      </c>
      <c r="E30" s="15">
        <v>11</v>
      </c>
      <c r="F30" s="15">
        <v>0</v>
      </c>
      <c r="G30" s="16">
        <f t="shared" si="0"/>
        <v>71</v>
      </c>
      <c r="H30" s="48">
        <f t="shared" si="1"/>
        <v>14.200000000000001</v>
      </c>
      <c r="I30" s="15">
        <f t="shared" si="2"/>
        <v>28</v>
      </c>
      <c r="J30" s="17" t="s">
        <v>600</v>
      </c>
      <c r="K30" s="13"/>
      <c r="L30" s="18">
        <v>2301</v>
      </c>
    </row>
    <row r="31" spans="1:12" x14ac:dyDescent="0.3">
      <c r="A31" s="13">
        <v>28</v>
      </c>
      <c r="B31" s="14">
        <v>23020139</v>
      </c>
      <c r="C31" s="14" t="s">
        <v>46</v>
      </c>
      <c r="D31" s="15">
        <v>60</v>
      </c>
      <c r="E31" s="15">
        <v>2</v>
      </c>
      <c r="F31" s="15">
        <v>0</v>
      </c>
      <c r="G31" s="16">
        <f t="shared" si="0"/>
        <v>62</v>
      </c>
      <c r="H31" s="48">
        <f t="shared" si="1"/>
        <v>12.4</v>
      </c>
      <c r="I31" s="15">
        <f t="shared" si="2"/>
        <v>104</v>
      </c>
      <c r="J31" s="17" t="s">
        <v>297</v>
      </c>
      <c r="K31" s="13"/>
      <c r="L31" s="18">
        <v>2301</v>
      </c>
    </row>
    <row r="32" spans="1:12" ht="51" x14ac:dyDescent="0.3">
      <c r="A32" s="13">
        <v>29</v>
      </c>
      <c r="B32" s="14">
        <v>23020140</v>
      </c>
      <c r="C32" s="14" t="s">
        <v>47</v>
      </c>
      <c r="D32" s="15">
        <v>60</v>
      </c>
      <c r="E32" s="15">
        <v>10</v>
      </c>
      <c r="F32" s="15">
        <v>0</v>
      </c>
      <c r="G32" s="16">
        <f t="shared" si="0"/>
        <v>70</v>
      </c>
      <c r="H32" s="48">
        <f t="shared" si="1"/>
        <v>14</v>
      </c>
      <c r="I32" s="15">
        <f t="shared" si="2"/>
        <v>33</v>
      </c>
      <c r="J32" s="17" t="s">
        <v>601</v>
      </c>
      <c r="K32" s="13"/>
      <c r="L32" s="18">
        <v>2301</v>
      </c>
    </row>
    <row r="33" spans="1:12" ht="38.25" x14ac:dyDescent="0.3">
      <c r="A33" s="13">
        <v>30</v>
      </c>
      <c r="B33" s="14">
        <v>23020149</v>
      </c>
      <c r="C33" s="14" t="s">
        <v>48</v>
      </c>
      <c r="D33" s="15">
        <v>60</v>
      </c>
      <c r="E33" s="15">
        <v>3</v>
      </c>
      <c r="F33" s="15">
        <v>0</v>
      </c>
      <c r="G33" s="16">
        <f t="shared" si="0"/>
        <v>63</v>
      </c>
      <c r="H33" s="48">
        <f t="shared" si="1"/>
        <v>12.600000000000001</v>
      </c>
      <c r="I33" s="15">
        <f t="shared" si="2"/>
        <v>90</v>
      </c>
      <c r="J33" s="17" t="s">
        <v>298</v>
      </c>
      <c r="K33" s="13"/>
      <c r="L33" s="18">
        <v>2301</v>
      </c>
    </row>
    <row r="34" spans="1:12" ht="89.25" x14ac:dyDescent="0.3">
      <c r="A34" s="13">
        <v>31</v>
      </c>
      <c r="B34" s="14">
        <v>23020150</v>
      </c>
      <c r="C34" s="14" t="s">
        <v>49</v>
      </c>
      <c r="D34" s="15">
        <v>60</v>
      </c>
      <c r="E34" s="15">
        <v>7</v>
      </c>
      <c r="F34" s="15">
        <v>0</v>
      </c>
      <c r="G34" s="16">
        <f t="shared" si="0"/>
        <v>67</v>
      </c>
      <c r="H34" s="48">
        <f t="shared" si="1"/>
        <v>13.4</v>
      </c>
      <c r="I34" s="15">
        <f t="shared" si="2"/>
        <v>46</v>
      </c>
      <c r="J34" s="17" t="s">
        <v>299</v>
      </c>
      <c r="K34" s="13"/>
      <c r="L34" s="18">
        <v>2301</v>
      </c>
    </row>
    <row r="35" spans="1:12" ht="51" x14ac:dyDescent="0.3">
      <c r="A35" s="13">
        <v>32</v>
      </c>
      <c r="B35" s="14">
        <v>23020160</v>
      </c>
      <c r="C35" s="14" t="s">
        <v>50</v>
      </c>
      <c r="D35" s="15">
        <v>60</v>
      </c>
      <c r="E35" s="15">
        <v>6.5</v>
      </c>
      <c r="F35" s="15">
        <v>0</v>
      </c>
      <c r="G35" s="16">
        <f t="shared" si="0"/>
        <v>66.5</v>
      </c>
      <c r="H35" s="48">
        <f t="shared" si="1"/>
        <v>13.3</v>
      </c>
      <c r="I35" s="15">
        <f t="shared" si="2"/>
        <v>50</v>
      </c>
      <c r="J35" s="17" t="s">
        <v>300</v>
      </c>
      <c r="K35" s="13"/>
      <c r="L35" s="18">
        <v>2301</v>
      </c>
    </row>
    <row r="36" spans="1:12" ht="102" x14ac:dyDescent="0.3">
      <c r="A36" s="13">
        <v>33</v>
      </c>
      <c r="B36" s="14">
        <v>23020162</v>
      </c>
      <c r="C36" s="14" t="s">
        <v>51</v>
      </c>
      <c r="D36" s="15">
        <v>60</v>
      </c>
      <c r="E36" s="15">
        <v>12</v>
      </c>
      <c r="F36" s="15">
        <v>0</v>
      </c>
      <c r="G36" s="16">
        <f t="shared" si="0"/>
        <v>72</v>
      </c>
      <c r="H36" s="48">
        <f t="shared" si="1"/>
        <v>14.4</v>
      </c>
      <c r="I36" s="15">
        <f t="shared" si="2"/>
        <v>23</v>
      </c>
      <c r="J36" s="17" t="s">
        <v>301</v>
      </c>
      <c r="K36" s="13"/>
      <c r="L36" s="18">
        <v>2301</v>
      </c>
    </row>
    <row r="37" spans="1:12" ht="38.25" x14ac:dyDescent="0.3">
      <c r="A37" s="13">
        <v>34</v>
      </c>
      <c r="B37" s="14">
        <v>22015060</v>
      </c>
      <c r="C37" s="14" t="s">
        <v>52</v>
      </c>
      <c r="D37" s="15">
        <v>60</v>
      </c>
      <c r="E37" s="15">
        <v>6</v>
      </c>
      <c r="F37" s="15">
        <v>0</v>
      </c>
      <c r="G37" s="16">
        <f t="shared" si="0"/>
        <v>66</v>
      </c>
      <c r="H37" s="48">
        <f t="shared" si="1"/>
        <v>13.200000000000001</v>
      </c>
      <c r="I37" s="15">
        <f t="shared" si="2"/>
        <v>56</v>
      </c>
      <c r="J37" s="17" t="s">
        <v>302</v>
      </c>
      <c r="K37" s="13"/>
      <c r="L37" s="18">
        <v>2301</v>
      </c>
    </row>
    <row r="38" spans="1:12" ht="25.9" x14ac:dyDescent="0.3">
      <c r="A38" s="13">
        <v>35</v>
      </c>
      <c r="B38" s="14">
        <v>23183001</v>
      </c>
      <c r="C38" s="14" t="s">
        <v>53</v>
      </c>
      <c r="D38" s="15">
        <v>60</v>
      </c>
      <c r="E38" s="15">
        <v>2.5</v>
      </c>
      <c r="F38" s="15">
        <v>0</v>
      </c>
      <c r="G38" s="16">
        <f t="shared" si="0"/>
        <v>62.5</v>
      </c>
      <c r="H38" s="48">
        <f t="shared" si="1"/>
        <v>12.5</v>
      </c>
      <c r="I38" s="15">
        <f t="shared" si="2"/>
        <v>97</v>
      </c>
      <c r="J38" s="17" t="s">
        <v>303</v>
      </c>
      <c r="K38" s="13"/>
      <c r="L38" s="18">
        <v>2301</v>
      </c>
    </row>
    <row r="39" spans="1:12" ht="242.25" x14ac:dyDescent="0.3">
      <c r="A39" s="13">
        <v>36</v>
      </c>
      <c r="B39" s="14">
        <v>23020006</v>
      </c>
      <c r="C39" s="14" t="s">
        <v>54</v>
      </c>
      <c r="D39" s="15">
        <v>60</v>
      </c>
      <c r="E39" s="15">
        <v>31</v>
      </c>
      <c r="F39" s="15">
        <v>0</v>
      </c>
      <c r="G39" s="16">
        <f t="shared" si="0"/>
        <v>91</v>
      </c>
      <c r="H39" s="48">
        <f t="shared" si="1"/>
        <v>18.2</v>
      </c>
      <c r="I39" s="15">
        <f t="shared" si="2"/>
        <v>6</v>
      </c>
      <c r="J39" s="17" t="s">
        <v>604</v>
      </c>
      <c r="K39" s="13"/>
      <c r="L39" s="19">
        <v>2302</v>
      </c>
    </row>
    <row r="40" spans="1:12" ht="102" x14ac:dyDescent="0.3">
      <c r="A40" s="13">
        <v>37</v>
      </c>
      <c r="B40" s="14">
        <v>23020011</v>
      </c>
      <c r="C40" s="14" t="s">
        <v>55</v>
      </c>
      <c r="D40" s="15">
        <v>60</v>
      </c>
      <c r="E40" s="15">
        <v>4.5</v>
      </c>
      <c r="F40" s="15">
        <v>0</v>
      </c>
      <c r="G40" s="16">
        <f t="shared" si="0"/>
        <v>64.5</v>
      </c>
      <c r="H40" s="48">
        <f t="shared" si="1"/>
        <v>12.9</v>
      </c>
      <c r="I40" s="15">
        <f t="shared" si="2"/>
        <v>71</v>
      </c>
      <c r="J40" s="17" t="s">
        <v>304</v>
      </c>
      <c r="K40" s="13"/>
      <c r="L40" s="19">
        <v>2302</v>
      </c>
    </row>
    <row r="41" spans="1:12" ht="38.25" x14ac:dyDescent="0.3">
      <c r="A41" s="13">
        <v>38</v>
      </c>
      <c r="B41" s="14">
        <v>23020018</v>
      </c>
      <c r="C41" s="14" t="s">
        <v>56</v>
      </c>
      <c r="D41" s="15">
        <v>60</v>
      </c>
      <c r="E41" s="15">
        <v>3</v>
      </c>
      <c r="F41" s="15">
        <v>0</v>
      </c>
      <c r="G41" s="16">
        <f t="shared" si="0"/>
        <v>63</v>
      </c>
      <c r="H41" s="48">
        <f t="shared" si="1"/>
        <v>12.600000000000001</v>
      </c>
      <c r="I41" s="15">
        <f t="shared" si="2"/>
        <v>90</v>
      </c>
      <c r="J41" s="17" t="s">
        <v>305</v>
      </c>
      <c r="K41" s="13"/>
      <c r="L41" s="19">
        <v>2302</v>
      </c>
    </row>
    <row r="42" spans="1:12" ht="38.25" x14ac:dyDescent="0.3">
      <c r="A42" s="13">
        <v>39</v>
      </c>
      <c r="B42" s="14">
        <v>23020021</v>
      </c>
      <c r="C42" s="14" t="s">
        <v>57</v>
      </c>
      <c r="D42" s="15">
        <v>60</v>
      </c>
      <c r="E42" s="15">
        <v>3</v>
      </c>
      <c r="F42" s="15">
        <v>0</v>
      </c>
      <c r="G42" s="16">
        <f t="shared" si="0"/>
        <v>63</v>
      </c>
      <c r="H42" s="48">
        <f t="shared" si="1"/>
        <v>12.600000000000001</v>
      </c>
      <c r="I42" s="15">
        <f t="shared" si="2"/>
        <v>90</v>
      </c>
      <c r="J42" s="17" t="s">
        <v>306</v>
      </c>
      <c r="K42" s="13"/>
      <c r="L42" s="19">
        <v>2302</v>
      </c>
    </row>
    <row r="43" spans="1:12" ht="140.25" x14ac:dyDescent="0.3">
      <c r="A43" s="13">
        <v>40</v>
      </c>
      <c r="B43" s="14">
        <v>23020028</v>
      </c>
      <c r="C43" s="14" t="s">
        <v>58</v>
      </c>
      <c r="D43" s="15">
        <v>60</v>
      </c>
      <c r="E43" s="15">
        <v>11</v>
      </c>
      <c r="F43" s="15">
        <v>0</v>
      </c>
      <c r="G43" s="16">
        <f t="shared" si="0"/>
        <v>71</v>
      </c>
      <c r="H43" s="48">
        <f t="shared" si="1"/>
        <v>14.200000000000001</v>
      </c>
      <c r="I43" s="15">
        <f t="shared" si="2"/>
        <v>28</v>
      </c>
      <c r="J43" s="17" t="s">
        <v>605</v>
      </c>
      <c r="K43" s="13"/>
      <c r="L43" s="19">
        <v>2302</v>
      </c>
    </row>
    <row r="44" spans="1:12" ht="38.25" x14ac:dyDescent="0.3">
      <c r="A44" s="13">
        <v>41</v>
      </c>
      <c r="B44" s="14">
        <v>23020031</v>
      </c>
      <c r="C44" s="14" t="s">
        <v>59</v>
      </c>
      <c r="D44" s="15">
        <v>60</v>
      </c>
      <c r="E44" s="15">
        <v>6.5</v>
      </c>
      <c r="F44" s="15">
        <v>0</v>
      </c>
      <c r="G44" s="16">
        <f t="shared" si="0"/>
        <v>66.5</v>
      </c>
      <c r="H44" s="48">
        <f t="shared" si="1"/>
        <v>13.3</v>
      </c>
      <c r="I44" s="15">
        <f t="shared" si="2"/>
        <v>50</v>
      </c>
      <c r="J44" s="17" t="s">
        <v>615</v>
      </c>
      <c r="K44" s="13"/>
      <c r="L44" s="19">
        <v>2302</v>
      </c>
    </row>
    <row r="45" spans="1:12" ht="38.25" x14ac:dyDescent="0.3">
      <c r="A45" s="13">
        <v>42</v>
      </c>
      <c r="B45" s="14">
        <v>23020038</v>
      </c>
      <c r="C45" s="14" t="s">
        <v>60</v>
      </c>
      <c r="D45" s="15">
        <v>60</v>
      </c>
      <c r="E45" s="15">
        <v>4</v>
      </c>
      <c r="F45" s="15">
        <v>0</v>
      </c>
      <c r="G45" s="16">
        <f t="shared" si="0"/>
        <v>64</v>
      </c>
      <c r="H45" s="48">
        <f t="shared" si="1"/>
        <v>12.8</v>
      </c>
      <c r="I45" s="15">
        <f t="shared" si="2"/>
        <v>80</v>
      </c>
      <c r="J45" s="17" t="s">
        <v>307</v>
      </c>
      <c r="K45" s="13"/>
      <c r="L45" s="19">
        <v>2302</v>
      </c>
    </row>
    <row r="46" spans="1:12" x14ac:dyDescent="0.3">
      <c r="A46" s="13">
        <v>43</v>
      </c>
      <c r="B46" s="14">
        <v>23020041</v>
      </c>
      <c r="C46" s="14" t="s">
        <v>61</v>
      </c>
      <c r="D46" s="15">
        <v>60</v>
      </c>
      <c r="E46" s="15">
        <v>2</v>
      </c>
      <c r="F46" s="15">
        <v>0</v>
      </c>
      <c r="G46" s="16">
        <f t="shared" si="0"/>
        <v>62</v>
      </c>
      <c r="H46" s="48">
        <f t="shared" si="1"/>
        <v>12.4</v>
      </c>
      <c r="I46" s="15">
        <f t="shared" si="2"/>
        <v>104</v>
      </c>
      <c r="J46" s="17" t="s">
        <v>308</v>
      </c>
      <c r="K46" s="13"/>
      <c r="L46" s="19">
        <v>2302</v>
      </c>
    </row>
    <row r="47" spans="1:12" ht="25.5" x14ac:dyDescent="0.3">
      <c r="A47" s="13">
        <v>44</v>
      </c>
      <c r="B47" s="14">
        <v>23020048</v>
      </c>
      <c r="C47" s="14" t="s">
        <v>62</v>
      </c>
      <c r="D47" s="15">
        <v>60</v>
      </c>
      <c r="E47" s="15">
        <v>2.5</v>
      </c>
      <c r="F47" s="15">
        <v>0</v>
      </c>
      <c r="G47" s="16">
        <f t="shared" si="0"/>
        <v>62.5</v>
      </c>
      <c r="H47" s="48">
        <f t="shared" si="1"/>
        <v>12.5</v>
      </c>
      <c r="I47" s="15">
        <f t="shared" si="2"/>
        <v>97</v>
      </c>
      <c r="J47" s="17" t="s">
        <v>309</v>
      </c>
      <c r="K47" s="13"/>
      <c r="L47" s="19">
        <v>2302</v>
      </c>
    </row>
    <row r="48" spans="1:12" ht="89.25" x14ac:dyDescent="0.3">
      <c r="A48" s="13">
        <v>45</v>
      </c>
      <c r="B48" s="14">
        <v>23020051</v>
      </c>
      <c r="C48" s="14" t="s">
        <v>63</v>
      </c>
      <c r="D48" s="15">
        <v>60</v>
      </c>
      <c r="E48" s="15">
        <v>3.5</v>
      </c>
      <c r="F48" s="15">
        <v>0</v>
      </c>
      <c r="G48" s="16">
        <f t="shared" si="0"/>
        <v>63.5</v>
      </c>
      <c r="H48" s="48">
        <f t="shared" si="1"/>
        <v>12.700000000000001</v>
      </c>
      <c r="I48" s="15">
        <f t="shared" si="2"/>
        <v>87</v>
      </c>
      <c r="J48" s="17" t="s">
        <v>310</v>
      </c>
      <c r="K48" s="13"/>
      <c r="L48" s="19">
        <v>2302</v>
      </c>
    </row>
    <row r="49" spans="1:12" ht="63.75" x14ac:dyDescent="0.3">
      <c r="A49" s="13">
        <v>46</v>
      </c>
      <c r="B49" s="14">
        <v>23020058</v>
      </c>
      <c r="C49" s="14" t="s">
        <v>64</v>
      </c>
      <c r="D49" s="15">
        <v>60</v>
      </c>
      <c r="E49" s="15">
        <v>4.5</v>
      </c>
      <c r="F49" s="15">
        <v>0</v>
      </c>
      <c r="G49" s="16">
        <f t="shared" si="0"/>
        <v>64.5</v>
      </c>
      <c r="H49" s="48">
        <f t="shared" si="1"/>
        <v>12.9</v>
      </c>
      <c r="I49" s="15">
        <f t="shared" si="2"/>
        <v>71</v>
      </c>
      <c r="J49" s="17" t="s">
        <v>311</v>
      </c>
      <c r="K49" s="13"/>
      <c r="L49" s="19">
        <v>2302</v>
      </c>
    </row>
    <row r="50" spans="1:12" ht="165.75" x14ac:dyDescent="0.3">
      <c r="A50" s="13">
        <v>47</v>
      </c>
      <c r="B50" s="14">
        <v>23020061</v>
      </c>
      <c r="C50" s="14" t="s">
        <v>65</v>
      </c>
      <c r="D50" s="15">
        <v>60</v>
      </c>
      <c r="E50" s="15">
        <v>11.5</v>
      </c>
      <c r="F50" s="15">
        <v>0</v>
      </c>
      <c r="G50" s="16">
        <f t="shared" si="0"/>
        <v>71.5</v>
      </c>
      <c r="H50" s="48">
        <f t="shared" si="1"/>
        <v>14.3</v>
      </c>
      <c r="I50" s="15">
        <f t="shared" si="2"/>
        <v>27</v>
      </c>
      <c r="J50" s="17" t="s">
        <v>606</v>
      </c>
      <c r="K50" s="13"/>
      <c r="L50" s="19">
        <v>2302</v>
      </c>
    </row>
    <row r="51" spans="1:12" ht="76.5" x14ac:dyDescent="0.3">
      <c r="A51" s="13">
        <v>48</v>
      </c>
      <c r="B51" s="14">
        <v>23020068</v>
      </c>
      <c r="C51" s="14" t="s">
        <v>66</v>
      </c>
      <c r="D51" s="15">
        <v>60</v>
      </c>
      <c r="E51" s="15">
        <v>7</v>
      </c>
      <c r="F51" s="15">
        <v>0</v>
      </c>
      <c r="G51" s="16">
        <f t="shared" si="0"/>
        <v>67</v>
      </c>
      <c r="H51" s="48">
        <f t="shared" si="1"/>
        <v>13.4</v>
      </c>
      <c r="I51" s="15">
        <f t="shared" si="2"/>
        <v>46</v>
      </c>
      <c r="J51" s="17" t="s">
        <v>607</v>
      </c>
      <c r="K51" s="13"/>
      <c r="L51" s="19">
        <v>2302</v>
      </c>
    </row>
    <row r="52" spans="1:12" ht="114.75" x14ac:dyDescent="0.3">
      <c r="A52" s="13">
        <v>49</v>
      </c>
      <c r="B52" s="14">
        <v>23020071</v>
      </c>
      <c r="C52" s="14" t="s">
        <v>67</v>
      </c>
      <c r="D52" s="15">
        <v>60</v>
      </c>
      <c r="E52" s="15">
        <v>10</v>
      </c>
      <c r="F52" s="15">
        <v>0</v>
      </c>
      <c r="G52" s="16">
        <f t="shared" si="0"/>
        <v>70</v>
      </c>
      <c r="H52" s="48">
        <f t="shared" si="1"/>
        <v>14</v>
      </c>
      <c r="I52" s="15">
        <f t="shared" si="2"/>
        <v>33</v>
      </c>
      <c r="J52" s="17" t="s">
        <v>312</v>
      </c>
      <c r="K52" s="13"/>
      <c r="L52" s="19">
        <v>2302</v>
      </c>
    </row>
    <row r="53" spans="1:12" ht="89.25" x14ac:dyDescent="0.3">
      <c r="A53" s="13">
        <v>50</v>
      </c>
      <c r="B53" s="14">
        <v>23020078</v>
      </c>
      <c r="C53" s="14" t="s">
        <v>68</v>
      </c>
      <c r="D53" s="15">
        <v>60</v>
      </c>
      <c r="E53" s="15">
        <v>10</v>
      </c>
      <c r="F53" s="15">
        <v>0</v>
      </c>
      <c r="G53" s="16">
        <f t="shared" si="0"/>
        <v>70</v>
      </c>
      <c r="H53" s="48">
        <f t="shared" si="1"/>
        <v>14</v>
      </c>
      <c r="I53" s="15">
        <f t="shared" si="2"/>
        <v>33</v>
      </c>
      <c r="J53" s="17" t="s">
        <v>608</v>
      </c>
      <c r="K53" s="13"/>
      <c r="L53" s="19">
        <v>2302</v>
      </c>
    </row>
    <row r="54" spans="1:12" x14ac:dyDescent="0.3">
      <c r="A54" s="13">
        <v>51</v>
      </c>
      <c r="B54" s="14">
        <v>23020081</v>
      </c>
      <c r="C54" s="14" t="s">
        <v>69</v>
      </c>
      <c r="D54" s="15">
        <v>60</v>
      </c>
      <c r="E54" s="15">
        <v>0</v>
      </c>
      <c r="F54" s="15">
        <v>0</v>
      </c>
      <c r="G54" s="16">
        <f t="shared" si="0"/>
        <v>60</v>
      </c>
      <c r="H54" s="48">
        <f t="shared" si="1"/>
        <v>12</v>
      </c>
      <c r="I54" s="15">
        <f t="shared" si="2"/>
        <v>140</v>
      </c>
      <c r="J54" s="17" t="s">
        <v>36</v>
      </c>
      <c r="K54" s="13"/>
      <c r="L54" s="19">
        <v>2302</v>
      </c>
    </row>
    <row r="55" spans="1:12" x14ac:dyDescent="0.3">
      <c r="A55" s="13">
        <v>52</v>
      </c>
      <c r="B55" s="14">
        <v>23020088</v>
      </c>
      <c r="C55" s="14" t="s">
        <v>70</v>
      </c>
      <c r="D55" s="15">
        <v>60</v>
      </c>
      <c r="E55" s="15">
        <v>0</v>
      </c>
      <c r="F55" s="15">
        <v>0</v>
      </c>
      <c r="G55" s="16">
        <f t="shared" si="0"/>
        <v>60</v>
      </c>
      <c r="H55" s="48">
        <f t="shared" si="1"/>
        <v>12</v>
      </c>
      <c r="I55" s="15">
        <f t="shared" si="2"/>
        <v>140</v>
      </c>
      <c r="J55" s="17" t="s">
        <v>36</v>
      </c>
      <c r="K55" s="13"/>
      <c r="L55" s="19">
        <v>2302</v>
      </c>
    </row>
    <row r="56" spans="1:12" ht="38.25" x14ac:dyDescent="0.3">
      <c r="A56" s="13">
        <v>53</v>
      </c>
      <c r="B56" s="14">
        <v>23020091</v>
      </c>
      <c r="C56" s="14" t="s">
        <v>71</v>
      </c>
      <c r="D56" s="15">
        <v>60</v>
      </c>
      <c r="E56" s="15">
        <v>6.5</v>
      </c>
      <c r="F56" s="15">
        <v>0</v>
      </c>
      <c r="G56" s="16">
        <f t="shared" si="0"/>
        <v>66.5</v>
      </c>
      <c r="H56" s="48">
        <f t="shared" si="1"/>
        <v>13.3</v>
      </c>
      <c r="I56" s="15">
        <f t="shared" si="2"/>
        <v>50</v>
      </c>
      <c r="J56" s="17" t="s">
        <v>609</v>
      </c>
      <c r="K56" s="13"/>
      <c r="L56" s="19">
        <v>2302</v>
      </c>
    </row>
    <row r="57" spans="1:12" ht="178.5" x14ac:dyDescent="0.3">
      <c r="A57" s="13">
        <v>54</v>
      </c>
      <c r="B57" s="14">
        <v>23020098</v>
      </c>
      <c r="C57" s="14" t="s">
        <v>72</v>
      </c>
      <c r="D57" s="15">
        <v>60</v>
      </c>
      <c r="E57" s="15">
        <v>40</v>
      </c>
      <c r="F57" s="15">
        <v>0</v>
      </c>
      <c r="G57" s="16">
        <f t="shared" si="0"/>
        <v>100</v>
      </c>
      <c r="H57" s="48">
        <f t="shared" si="1"/>
        <v>20</v>
      </c>
      <c r="I57" s="15">
        <f t="shared" si="2"/>
        <v>1</v>
      </c>
      <c r="J57" s="17" t="s">
        <v>313</v>
      </c>
      <c r="K57" s="13"/>
      <c r="L57" s="19">
        <v>2302</v>
      </c>
    </row>
    <row r="58" spans="1:12" x14ac:dyDescent="0.3">
      <c r="A58" s="13">
        <v>55</v>
      </c>
      <c r="B58" s="14">
        <v>23020101</v>
      </c>
      <c r="C58" s="14" t="s">
        <v>73</v>
      </c>
      <c r="D58" s="15">
        <v>60</v>
      </c>
      <c r="E58" s="15">
        <v>0</v>
      </c>
      <c r="F58" s="15">
        <v>0</v>
      </c>
      <c r="G58" s="16">
        <f t="shared" si="0"/>
        <v>60</v>
      </c>
      <c r="H58" s="48">
        <f t="shared" si="1"/>
        <v>12</v>
      </c>
      <c r="I58" s="15">
        <f t="shared" si="2"/>
        <v>140</v>
      </c>
      <c r="J58" s="17" t="s">
        <v>36</v>
      </c>
      <c r="K58" s="13"/>
      <c r="L58" s="19">
        <v>2302</v>
      </c>
    </row>
    <row r="59" spans="1:12" x14ac:dyDescent="0.3">
      <c r="A59" s="13">
        <v>56</v>
      </c>
      <c r="B59" s="14">
        <v>23020108</v>
      </c>
      <c r="C59" s="14" t="s">
        <v>74</v>
      </c>
      <c r="D59" s="15">
        <v>60</v>
      </c>
      <c r="E59" s="15">
        <v>0</v>
      </c>
      <c r="F59" s="15">
        <v>0</v>
      </c>
      <c r="G59" s="16">
        <f t="shared" si="0"/>
        <v>60</v>
      </c>
      <c r="H59" s="48">
        <f t="shared" si="1"/>
        <v>12</v>
      </c>
      <c r="I59" s="15">
        <f t="shared" si="2"/>
        <v>140</v>
      </c>
      <c r="J59" s="17" t="s">
        <v>36</v>
      </c>
      <c r="K59" s="13"/>
      <c r="L59" s="19">
        <v>2302</v>
      </c>
    </row>
    <row r="60" spans="1:12" ht="25.5" x14ac:dyDescent="0.3">
      <c r="A60" s="13">
        <v>57</v>
      </c>
      <c r="B60" s="14">
        <v>23020111</v>
      </c>
      <c r="C60" s="14" t="s">
        <v>75</v>
      </c>
      <c r="D60" s="15">
        <v>60</v>
      </c>
      <c r="E60" s="15">
        <v>2.5</v>
      </c>
      <c r="F60" s="15">
        <v>0</v>
      </c>
      <c r="G60" s="16">
        <f t="shared" si="0"/>
        <v>62.5</v>
      </c>
      <c r="H60" s="48">
        <f t="shared" si="1"/>
        <v>12.5</v>
      </c>
      <c r="I60" s="15">
        <f t="shared" si="2"/>
        <v>97</v>
      </c>
      <c r="J60" s="17" t="s">
        <v>314</v>
      </c>
      <c r="K60" s="13"/>
      <c r="L60" s="19">
        <v>2302</v>
      </c>
    </row>
    <row r="61" spans="1:12" ht="51" x14ac:dyDescent="0.3">
      <c r="A61" s="13">
        <v>58</v>
      </c>
      <c r="B61" s="14">
        <v>23020118</v>
      </c>
      <c r="C61" s="14" t="s">
        <v>76</v>
      </c>
      <c r="D61" s="15">
        <v>60</v>
      </c>
      <c r="E61" s="15">
        <v>7</v>
      </c>
      <c r="F61" s="15">
        <v>0</v>
      </c>
      <c r="G61" s="16">
        <f t="shared" si="0"/>
        <v>67</v>
      </c>
      <c r="H61" s="48">
        <f t="shared" si="1"/>
        <v>13.4</v>
      </c>
      <c r="I61" s="15">
        <f t="shared" si="2"/>
        <v>46</v>
      </c>
      <c r="J61" s="17" t="s">
        <v>613</v>
      </c>
      <c r="K61" s="13"/>
      <c r="L61" s="19">
        <v>2302</v>
      </c>
    </row>
    <row r="62" spans="1:12" ht="63.75" x14ac:dyDescent="0.3">
      <c r="A62" s="13">
        <v>59</v>
      </c>
      <c r="B62" s="14">
        <v>23020121</v>
      </c>
      <c r="C62" s="14" t="s">
        <v>77</v>
      </c>
      <c r="D62" s="15">
        <v>60</v>
      </c>
      <c r="E62" s="15">
        <v>7.5</v>
      </c>
      <c r="F62" s="15">
        <v>0</v>
      </c>
      <c r="G62" s="16">
        <f t="shared" si="0"/>
        <v>67.5</v>
      </c>
      <c r="H62" s="48">
        <f t="shared" si="1"/>
        <v>13.5</v>
      </c>
      <c r="I62" s="15">
        <f t="shared" si="2"/>
        <v>43</v>
      </c>
      <c r="J62" s="17" t="s">
        <v>614</v>
      </c>
      <c r="K62" s="13"/>
      <c r="L62" s="19">
        <v>2302</v>
      </c>
    </row>
    <row r="63" spans="1:12" x14ac:dyDescent="0.3">
      <c r="A63" s="13">
        <v>60</v>
      </c>
      <c r="B63" s="14">
        <v>23020128</v>
      </c>
      <c r="C63" s="14" t="s">
        <v>78</v>
      </c>
      <c r="D63" s="15">
        <v>60</v>
      </c>
      <c r="E63" s="15">
        <v>0</v>
      </c>
      <c r="F63" s="15">
        <v>0</v>
      </c>
      <c r="G63" s="16">
        <f t="shared" si="0"/>
        <v>60</v>
      </c>
      <c r="H63" s="48">
        <f t="shared" si="1"/>
        <v>12</v>
      </c>
      <c r="I63" s="15">
        <f t="shared" si="2"/>
        <v>140</v>
      </c>
      <c r="J63" s="17" t="s">
        <v>36</v>
      </c>
      <c r="K63" s="13"/>
      <c r="L63" s="19">
        <v>2302</v>
      </c>
    </row>
    <row r="64" spans="1:12" x14ac:dyDescent="0.3">
      <c r="A64" s="13">
        <v>61</v>
      </c>
      <c r="B64" s="14">
        <v>23020131</v>
      </c>
      <c r="C64" s="14" t="s">
        <v>79</v>
      </c>
      <c r="D64" s="15">
        <v>60</v>
      </c>
      <c r="E64" s="15">
        <v>2</v>
      </c>
      <c r="F64" s="15">
        <v>0</v>
      </c>
      <c r="G64" s="16">
        <f t="shared" si="0"/>
        <v>62</v>
      </c>
      <c r="H64" s="48">
        <f t="shared" si="1"/>
        <v>12.4</v>
      </c>
      <c r="I64" s="15">
        <f t="shared" si="2"/>
        <v>104</v>
      </c>
      <c r="J64" s="17" t="s">
        <v>315</v>
      </c>
      <c r="K64" s="13"/>
      <c r="L64" s="19">
        <v>2302</v>
      </c>
    </row>
    <row r="65" spans="1:12" ht="25.5" x14ac:dyDescent="0.3">
      <c r="A65" s="13">
        <v>62</v>
      </c>
      <c r="B65" s="14">
        <v>23020138</v>
      </c>
      <c r="C65" s="14" t="s">
        <v>80</v>
      </c>
      <c r="D65" s="15">
        <v>60</v>
      </c>
      <c r="E65" s="15">
        <v>2.5</v>
      </c>
      <c r="F65" s="15">
        <v>0</v>
      </c>
      <c r="G65" s="16">
        <f t="shared" si="0"/>
        <v>62.5</v>
      </c>
      <c r="H65" s="48">
        <f t="shared" si="1"/>
        <v>12.5</v>
      </c>
      <c r="I65" s="15">
        <f t="shared" si="2"/>
        <v>97</v>
      </c>
      <c r="J65" s="17" t="s">
        <v>316</v>
      </c>
      <c r="K65" s="13"/>
      <c r="L65" s="19">
        <v>2302</v>
      </c>
    </row>
    <row r="66" spans="1:12" x14ac:dyDescent="0.3">
      <c r="A66" s="13">
        <v>63</v>
      </c>
      <c r="B66" s="14">
        <v>23020141</v>
      </c>
      <c r="C66" s="14" t="s">
        <v>81</v>
      </c>
      <c r="D66" s="15">
        <v>60</v>
      </c>
      <c r="E66" s="15">
        <v>2</v>
      </c>
      <c r="F66" s="15">
        <v>0</v>
      </c>
      <c r="G66" s="16">
        <f t="shared" si="0"/>
        <v>62</v>
      </c>
      <c r="H66" s="48">
        <f t="shared" si="1"/>
        <v>12.4</v>
      </c>
      <c r="I66" s="15">
        <f t="shared" si="2"/>
        <v>104</v>
      </c>
      <c r="J66" s="17" t="s">
        <v>317</v>
      </c>
      <c r="K66" s="13"/>
      <c r="L66" s="19">
        <v>2302</v>
      </c>
    </row>
    <row r="67" spans="1:12" ht="51" x14ac:dyDescent="0.3">
      <c r="A67" s="13">
        <v>64</v>
      </c>
      <c r="B67" s="14">
        <v>23020153</v>
      </c>
      <c r="C67" s="14" t="s">
        <v>82</v>
      </c>
      <c r="D67" s="15">
        <v>60</v>
      </c>
      <c r="E67" s="15">
        <v>16</v>
      </c>
      <c r="F67" s="15">
        <v>0</v>
      </c>
      <c r="G67" s="16">
        <f t="shared" si="0"/>
        <v>76</v>
      </c>
      <c r="H67" s="48">
        <f t="shared" si="1"/>
        <v>15.200000000000001</v>
      </c>
      <c r="I67" s="15">
        <f t="shared" si="2"/>
        <v>16</v>
      </c>
      <c r="J67" s="17" t="s">
        <v>610</v>
      </c>
      <c r="K67" s="13"/>
      <c r="L67" s="19">
        <v>2302</v>
      </c>
    </row>
    <row r="68" spans="1:12" x14ac:dyDescent="0.3">
      <c r="A68" s="13">
        <v>65</v>
      </c>
      <c r="B68" s="14">
        <v>23020156</v>
      </c>
      <c r="C68" s="14" t="s">
        <v>83</v>
      </c>
      <c r="D68" s="15">
        <v>60</v>
      </c>
      <c r="E68" s="15">
        <v>0</v>
      </c>
      <c r="F68" s="15">
        <v>0</v>
      </c>
      <c r="G68" s="16">
        <f t="shared" si="0"/>
        <v>60</v>
      </c>
      <c r="H68" s="48">
        <f t="shared" si="1"/>
        <v>12</v>
      </c>
      <c r="I68" s="15">
        <f t="shared" si="2"/>
        <v>140</v>
      </c>
      <c r="J68" s="17" t="s">
        <v>36</v>
      </c>
      <c r="K68" s="13"/>
      <c r="L68" s="19">
        <v>2302</v>
      </c>
    </row>
    <row r="69" spans="1:12" ht="306" x14ac:dyDescent="0.3">
      <c r="A69" s="13">
        <v>66</v>
      </c>
      <c r="B69" s="14">
        <v>23020158</v>
      </c>
      <c r="C69" s="14" t="s">
        <v>84</v>
      </c>
      <c r="D69" s="15">
        <v>60</v>
      </c>
      <c r="E69" s="15">
        <v>40</v>
      </c>
      <c r="F69" s="15">
        <v>0</v>
      </c>
      <c r="G69" s="16">
        <f t="shared" ref="G69:G132" si="3">D69+E69-F69</f>
        <v>100</v>
      </c>
      <c r="H69" s="48">
        <f t="shared" ref="H69:H132" si="4">G69*0.2</f>
        <v>20</v>
      </c>
      <c r="I69" s="15">
        <f t="shared" ref="I69:I132" si="5">RANK(G69,$G$4:$G$177,0)</f>
        <v>1</v>
      </c>
      <c r="J69" s="17" t="s">
        <v>318</v>
      </c>
      <c r="K69" s="13"/>
      <c r="L69" s="19">
        <v>2302</v>
      </c>
    </row>
    <row r="70" spans="1:12" ht="25.5" x14ac:dyDescent="0.3">
      <c r="A70" s="13">
        <v>67</v>
      </c>
      <c r="B70" s="14">
        <v>23020161</v>
      </c>
      <c r="C70" s="14" t="s">
        <v>85</v>
      </c>
      <c r="D70" s="15">
        <v>60</v>
      </c>
      <c r="E70" s="15">
        <v>6</v>
      </c>
      <c r="F70" s="15">
        <v>0</v>
      </c>
      <c r="G70" s="16">
        <f t="shared" si="3"/>
        <v>66</v>
      </c>
      <c r="H70" s="48">
        <f t="shared" si="4"/>
        <v>13.200000000000001</v>
      </c>
      <c r="I70" s="15">
        <f t="shared" si="5"/>
        <v>56</v>
      </c>
      <c r="J70" s="17" t="s">
        <v>611</v>
      </c>
      <c r="K70" s="13"/>
      <c r="L70" s="19">
        <v>2302</v>
      </c>
    </row>
    <row r="71" spans="1:12" ht="25.5" x14ac:dyDescent="0.3">
      <c r="A71" s="13">
        <v>68</v>
      </c>
      <c r="B71" s="14">
        <v>21020149</v>
      </c>
      <c r="C71" s="14" t="s">
        <v>86</v>
      </c>
      <c r="D71" s="15">
        <v>60</v>
      </c>
      <c r="E71" s="15">
        <v>2.5</v>
      </c>
      <c r="F71" s="15">
        <v>0</v>
      </c>
      <c r="G71" s="16">
        <f t="shared" si="3"/>
        <v>62.5</v>
      </c>
      <c r="H71" s="48">
        <f t="shared" si="4"/>
        <v>12.5</v>
      </c>
      <c r="I71" s="15">
        <f t="shared" si="5"/>
        <v>97</v>
      </c>
      <c r="J71" s="17" t="s">
        <v>319</v>
      </c>
      <c r="K71" s="13"/>
      <c r="L71" s="19">
        <v>2302</v>
      </c>
    </row>
    <row r="72" spans="1:12" x14ac:dyDescent="0.3">
      <c r="A72" s="13">
        <v>69</v>
      </c>
      <c r="B72" s="14">
        <v>22009032</v>
      </c>
      <c r="C72" s="14" t="s">
        <v>87</v>
      </c>
      <c r="D72" s="15">
        <v>60</v>
      </c>
      <c r="E72" s="15">
        <v>2</v>
      </c>
      <c r="F72" s="15">
        <v>0</v>
      </c>
      <c r="G72" s="16">
        <f t="shared" si="3"/>
        <v>62</v>
      </c>
      <c r="H72" s="48">
        <f t="shared" si="4"/>
        <v>12.4</v>
      </c>
      <c r="I72" s="15">
        <f t="shared" si="5"/>
        <v>104</v>
      </c>
      <c r="J72" s="17" t="s">
        <v>320</v>
      </c>
      <c r="K72" s="13"/>
      <c r="L72" s="19">
        <v>2302</v>
      </c>
    </row>
    <row r="73" spans="1:12" ht="38.25" x14ac:dyDescent="0.3">
      <c r="A73" s="13">
        <v>70</v>
      </c>
      <c r="B73" s="14">
        <v>22015017</v>
      </c>
      <c r="C73" s="14" t="s">
        <v>88</v>
      </c>
      <c r="D73" s="15">
        <v>60</v>
      </c>
      <c r="E73" s="15">
        <v>6.5</v>
      </c>
      <c r="F73" s="15">
        <v>0</v>
      </c>
      <c r="G73" s="16">
        <f t="shared" si="3"/>
        <v>66.5</v>
      </c>
      <c r="H73" s="48">
        <f t="shared" si="4"/>
        <v>13.3</v>
      </c>
      <c r="I73" s="15">
        <f t="shared" si="5"/>
        <v>50</v>
      </c>
      <c r="J73" s="17" t="s">
        <v>321</v>
      </c>
      <c r="K73" s="13"/>
      <c r="L73" s="19">
        <v>2302</v>
      </c>
    </row>
    <row r="74" spans="1:12" ht="25.5" x14ac:dyDescent="0.3">
      <c r="A74" s="20">
        <v>71</v>
      </c>
      <c r="B74" s="20">
        <v>23020005</v>
      </c>
      <c r="C74" s="20" t="s">
        <v>89</v>
      </c>
      <c r="D74" s="36">
        <v>60</v>
      </c>
      <c r="E74" s="36">
        <v>6</v>
      </c>
      <c r="F74" s="36">
        <v>0</v>
      </c>
      <c r="G74" s="16">
        <f t="shared" si="3"/>
        <v>66</v>
      </c>
      <c r="H74" s="48">
        <f t="shared" si="4"/>
        <v>13.200000000000001</v>
      </c>
      <c r="I74" s="15">
        <f t="shared" si="5"/>
        <v>56</v>
      </c>
      <c r="J74" s="21" t="s">
        <v>612</v>
      </c>
      <c r="K74" s="20"/>
      <c r="L74" s="22">
        <v>2303</v>
      </c>
    </row>
    <row r="75" spans="1:12" x14ac:dyDescent="0.3">
      <c r="A75" s="20">
        <v>72</v>
      </c>
      <c r="B75" s="20">
        <v>23020012</v>
      </c>
      <c r="C75" s="20" t="s">
        <v>91</v>
      </c>
      <c r="D75" s="36">
        <v>60</v>
      </c>
      <c r="E75" s="36">
        <v>0</v>
      </c>
      <c r="F75" s="36">
        <v>0</v>
      </c>
      <c r="G75" s="16">
        <f t="shared" si="3"/>
        <v>60</v>
      </c>
      <c r="H75" s="48">
        <f t="shared" si="4"/>
        <v>12</v>
      </c>
      <c r="I75" s="15">
        <f t="shared" si="5"/>
        <v>140</v>
      </c>
      <c r="J75" s="21" t="s">
        <v>36</v>
      </c>
      <c r="K75" s="20"/>
      <c r="L75" s="22">
        <v>2303</v>
      </c>
    </row>
    <row r="76" spans="1:12" ht="25.5" x14ac:dyDescent="0.3">
      <c r="A76" s="20">
        <v>73</v>
      </c>
      <c r="B76" s="20">
        <v>23020017</v>
      </c>
      <c r="C76" s="20" t="s">
        <v>93</v>
      </c>
      <c r="D76" s="36">
        <v>60</v>
      </c>
      <c r="E76" s="36">
        <v>4.5</v>
      </c>
      <c r="F76" s="36">
        <v>0</v>
      </c>
      <c r="G76" s="16">
        <f t="shared" si="3"/>
        <v>64.5</v>
      </c>
      <c r="H76" s="48">
        <f t="shared" si="4"/>
        <v>12.9</v>
      </c>
      <c r="I76" s="15">
        <f t="shared" si="5"/>
        <v>71</v>
      </c>
      <c r="J76" s="21" t="s">
        <v>322</v>
      </c>
      <c r="K76" s="20"/>
      <c r="L76" s="22">
        <v>2303</v>
      </c>
    </row>
    <row r="77" spans="1:12" x14ac:dyDescent="0.3">
      <c r="A77" s="20">
        <v>74</v>
      </c>
      <c r="B77" s="20">
        <v>23020022</v>
      </c>
      <c r="C77" s="20" t="s">
        <v>95</v>
      </c>
      <c r="D77" s="36">
        <v>60</v>
      </c>
      <c r="E77" s="36">
        <v>2</v>
      </c>
      <c r="F77" s="36">
        <v>0</v>
      </c>
      <c r="G77" s="16">
        <f t="shared" si="3"/>
        <v>62</v>
      </c>
      <c r="H77" s="48">
        <f t="shared" si="4"/>
        <v>12.4</v>
      </c>
      <c r="I77" s="15">
        <f t="shared" si="5"/>
        <v>104</v>
      </c>
      <c r="J77" s="21" t="s">
        <v>323</v>
      </c>
      <c r="K77" s="20"/>
      <c r="L77" s="22">
        <v>2303</v>
      </c>
    </row>
    <row r="78" spans="1:12" ht="38.25" x14ac:dyDescent="0.3">
      <c r="A78" s="20">
        <v>75</v>
      </c>
      <c r="B78" s="20">
        <v>23020027</v>
      </c>
      <c r="C78" s="20" t="s">
        <v>97</v>
      </c>
      <c r="D78" s="36">
        <v>60</v>
      </c>
      <c r="E78" s="36">
        <v>3</v>
      </c>
      <c r="F78" s="36">
        <v>0</v>
      </c>
      <c r="G78" s="16">
        <f t="shared" si="3"/>
        <v>63</v>
      </c>
      <c r="H78" s="48">
        <f t="shared" si="4"/>
        <v>12.600000000000001</v>
      </c>
      <c r="I78" s="15">
        <f t="shared" si="5"/>
        <v>90</v>
      </c>
      <c r="J78" s="21" t="s">
        <v>324</v>
      </c>
      <c r="K78" s="20"/>
      <c r="L78" s="22">
        <v>2303</v>
      </c>
    </row>
    <row r="79" spans="1:12" x14ac:dyDescent="0.3">
      <c r="A79" s="20">
        <v>76</v>
      </c>
      <c r="B79" s="20">
        <v>23020032</v>
      </c>
      <c r="C79" s="20" t="s">
        <v>99</v>
      </c>
      <c r="D79" s="36">
        <v>60</v>
      </c>
      <c r="E79" s="36">
        <v>4</v>
      </c>
      <c r="F79" s="36">
        <v>0</v>
      </c>
      <c r="G79" s="16">
        <f t="shared" si="3"/>
        <v>64</v>
      </c>
      <c r="H79" s="48">
        <f t="shared" si="4"/>
        <v>12.8</v>
      </c>
      <c r="I79" s="15">
        <f t="shared" si="5"/>
        <v>80</v>
      </c>
      <c r="J79" s="21" t="s">
        <v>616</v>
      </c>
      <c r="K79" s="20"/>
      <c r="L79" s="22">
        <v>2303</v>
      </c>
    </row>
    <row r="80" spans="1:12" x14ac:dyDescent="0.3">
      <c r="A80" s="20">
        <v>77</v>
      </c>
      <c r="B80" s="20">
        <v>23020037</v>
      </c>
      <c r="C80" s="20" t="s">
        <v>101</v>
      </c>
      <c r="D80" s="36">
        <v>60</v>
      </c>
      <c r="E80" s="36">
        <v>0</v>
      </c>
      <c r="F80" s="36">
        <v>0</v>
      </c>
      <c r="G80" s="16">
        <f t="shared" si="3"/>
        <v>60</v>
      </c>
      <c r="H80" s="48">
        <f t="shared" si="4"/>
        <v>12</v>
      </c>
      <c r="I80" s="15">
        <f t="shared" si="5"/>
        <v>140</v>
      </c>
      <c r="J80" s="21" t="s">
        <v>36</v>
      </c>
      <c r="K80" s="20"/>
      <c r="L80" s="22">
        <v>2303</v>
      </c>
    </row>
    <row r="81" spans="1:12" ht="127.5" x14ac:dyDescent="0.3">
      <c r="A81" s="20">
        <v>78</v>
      </c>
      <c r="B81" s="20">
        <v>23020042</v>
      </c>
      <c r="C81" s="20" t="s">
        <v>103</v>
      </c>
      <c r="D81" s="36">
        <v>60</v>
      </c>
      <c r="E81" s="36">
        <v>8</v>
      </c>
      <c r="F81" s="36">
        <v>0</v>
      </c>
      <c r="G81" s="16">
        <f t="shared" si="3"/>
        <v>68</v>
      </c>
      <c r="H81" s="48">
        <f t="shared" si="4"/>
        <v>13.600000000000001</v>
      </c>
      <c r="I81" s="15">
        <f t="shared" si="5"/>
        <v>38</v>
      </c>
      <c r="J81" s="21" t="s">
        <v>618</v>
      </c>
      <c r="K81" s="20"/>
      <c r="L81" s="22">
        <v>2303</v>
      </c>
    </row>
    <row r="82" spans="1:12" x14ac:dyDescent="0.3">
      <c r="A82" s="20">
        <v>79</v>
      </c>
      <c r="B82" s="20">
        <v>23020047</v>
      </c>
      <c r="C82" s="20" t="s">
        <v>105</v>
      </c>
      <c r="D82" s="36">
        <v>60</v>
      </c>
      <c r="E82" s="36">
        <v>0</v>
      </c>
      <c r="F82" s="36">
        <v>0</v>
      </c>
      <c r="G82" s="16">
        <f t="shared" si="3"/>
        <v>60</v>
      </c>
      <c r="H82" s="48">
        <f t="shared" si="4"/>
        <v>12</v>
      </c>
      <c r="I82" s="15">
        <f t="shared" si="5"/>
        <v>140</v>
      </c>
      <c r="J82" s="21" t="s">
        <v>36</v>
      </c>
      <c r="K82" s="20"/>
      <c r="L82" s="22">
        <v>2303</v>
      </c>
    </row>
    <row r="83" spans="1:12" x14ac:dyDescent="0.3">
      <c r="A83" s="20">
        <v>80</v>
      </c>
      <c r="B83" s="20">
        <v>23020052</v>
      </c>
      <c r="C83" s="20" t="s">
        <v>107</v>
      </c>
      <c r="D83" s="36">
        <v>60</v>
      </c>
      <c r="E83" s="36">
        <v>0.5</v>
      </c>
      <c r="F83" s="36">
        <v>0</v>
      </c>
      <c r="G83" s="16">
        <f t="shared" si="3"/>
        <v>60.5</v>
      </c>
      <c r="H83" s="48">
        <f t="shared" si="4"/>
        <v>12.100000000000001</v>
      </c>
      <c r="I83" s="15">
        <f t="shared" si="5"/>
        <v>129</v>
      </c>
      <c r="J83" s="21" t="s">
        <v>325</v>
      </c>
      <c r="K83" s="20"/>
      <c r="L83" s="22">
        <v>2303</v>
      </c>
    </row>
    <row r="84" spans="1:12" ht="204" x14ac:dyDescent="0.3">
      <c r="A84" s="20">
        <v>81</v>
      </c>
      <c r="B84" s="20">
        <v>23020057</v>
      </c>
      <c r="C84" s="20" t="s">
        <v>109</v>
      </c>
      <c r="D84" s="36">
        <v>60</v>
      </c>
      <c r="E84" s="36">
        <v>10.5</v>
      </c>
      <c r="F84" s="36">
        <v>0</v>
      </c>
      <c r="G84" s="16">
        <f t="shared" si="3"/>
        <v>70.5</v>
      </c>
      <c r="H84" s="48">
        <f t="shared" si="4"/>
        <v>14.100000000000001</v>
      </c>
      <c r="I84" s="15">
        <f t="shared" si="5"/>
        <v>31</v>
      </c>
      <c r="J84" s="21" t="s">
        <v>326</v>
      </c>
      <c r="K84" s="20"/>
      <c r="L84" s="22">
        <v>2303</v>
      </c>
    </row>
    <row r="85" spans="1:12" x14ac:dyDescent="0.3">
      <c r="A85" s="20">
        <v>82</v>
      </c>
      <c r="B85" s="20">
        <v>23020062</v>
      </c>
      <c r="C85" s="20" t="s">
        <v>111</v>
      </c>
      <c r="D85" s="36">
        <v>60</v>
      </c>
      <c r="E85" s="36">
        <v>4</v>
      </c>
      <c r="F85" s="36">
        <v>0</v>
      </c>
      <c r="G85" s="16">
        <f t="shared" si="3"/>
        <v>64</v>
      </c>
      <c r="H85" s="48">
        <f t="shared" si="4"/>
        <v>12.8</v>
      </c>
      <c r="I85" s="15">
        <f t="shared" si="5"/>
        <v>80</v>
      </c>
      <c r="J85" s="21" t="s">
        <v>619</v>
      </c>
      <c r="K85" s="20"/>
      <c r="L85" s="22">
        <v>2303</v>
      </c>
    </row>
    <row r="86" spans="1:12" ht="89.25" x14ac:dyDescent="0.3">
      <c r="A86" s="20">
        <v>83</v>
      </c>
      <c r="B86" s="20">
        <v>23020067</v>
      </c>
      <c r="C86" s="20" t="s">
        <v>113</v>
      </c>
      <c r="D86" s="36">
        <v>60</v>
      </c>
      <c r="E86" s="36">
        <v>4</v>
      </c>
      <c r="F86" s="36">
        <v>0</v>
      </c>
      <c r="G86" s="16">
        <f t="shared" si="3"/>
        <v>64</v>
      </c>
      <c r="H86" s="48">
        <f t="shared" si="4"/>
        <v>12.8</v>
      </c>
      <c r="I86" s="15">
        <f t="shared" si="5"/>
        <v>80</v>
      </c>
      <c r="J86" s="71" t="s">
        <v>639</v>
      </c>
      <c r="K86" s="20"/>
      <c r="L86" s="22">
        <v>2303</v>
      </c>
    </row>
    <row r="87" spans="1:12" x14ac:dyDescent="0.3">
      <c r="A87" s="20">
        <v>84</v>
      </c>
      <c r="B87" s="20">
        <v>23020072</v>
      </c>
      <c r="C87" s="20" t="s">
        <v>115</v>
      </c>
      <c r="D87" s="36">
        <v>60</v>
      </c>
      <c r="E87" s="36">
        <v>6</v>
      </c>
      <c r="F87" s="36">
        <v>0</v>
      </c>
      <c r="G87" s="16">
        <f t="shared" si="3"/>
        <v>66</v>
      </c>
      <c r="H87" s="48">
        <f t="shared" si="4"/>
        <v>13.200000000000001</v>
      </c>
      <c r="I87" s="15">
        <f t="shared" si="5"/>
        <v>56</v>
      </c>
      <c r="J87" s="21" t="s">
        <v>327</v>
      </c>
      <c r="K87" s="20"/>
      <c r="L87" s="22">
        <v>2303</v>
      </c>
    </row>
    <row r="88" spans="1:12" x14ac:dyDescent="0.3">
      <c r="A88" s="20">
        <v>85</v>
      </c>
      <c r="B88" s="20">
        <v>23020077</v>
      </c>
      <c r="C88" s="20" t="s">
        <v>116</v>
      </c>
      <c r="D88" s="36">
        <v>60</v>
      </c>
      <c r="E88" s="36">
        <v>0</v>
      </c>
      <c r="F88" s="36">
        <v>0</v>
      </c>
      <c r="G88" s="16">
        <f t="shared" si="3"/>
        <v>60</v>
      </c>
      <c r="H88" s="48">
        <f t="shared" si="4"/>
        <v>12</v>
      </c>
      <c r="I88" s="15">
        <f t="shared" si="5"/>
        <v>140</v>
      </c>
      <c r="J88" s="21" t="s">
        <v>36</v>
      </c>
      <c r="K88" s="20"/>
      <c r="L88" s="22">
        <v>2303</v>
      </c>
    </row>
    <row r="89" spans="1:12" x14ac:dyDescent="0.3">
      <c r="A89" s="20">
        <v>86</v>
      </c>
      <c r="B89" s="20">
        <v>23020082</v>
      </c>
      <c r="C89" s="20" t="s">
        <v>118</v>
      </c>
      <c r="D89" s="36">
        <v>60</v>
      </c>
      <c r="E89" s="36">
        <v>0</v>
      </c>
      <c r="F89" s="36">
        <v>0</v>
      </c>
      <c r="G89" s="16">
        <f t="shared" si="3"/>
        <v>60</v>
      </c>
      <c r="H89" s="48">
        <f t="shared" si="4"/>
        <v>12</v>
      </c>
      <c r="I89" s="15">
        <f t="shared" si="5"/>
        <v>140</v>
      </c>
      <c r="J89" s="21" t="s">
        <v>36</v>
      </c>
      <c r="K89" s="20"/>
      <c r="L89" s="22">
        <v>2303</v>
      </c>
    </row>
    <row r="90" spans="1:12" x14ac:dyDescent="0.3">
      <c r="A90" s="20">
        <v>87</v>
      </c>
      <c r="B90" s="20">
        <v>23020087</v>
      </c>
      <c r="C90" s="20" t="s">
        <v>120</v>
      </c>
      <c r="D90" s="36">
        <v>60</v>
      </c>
      <c r="E90" s="36">
        <v>0</v>
      </c>
      <c r="F90" s="36">
        <v>0</v>
      </c>
      <c r="G90" s="16">
        <f t="shared" si="3"/>
        <v>60</v>
      </c>
      <c r="H90" s="48">
        <f t="shared" si="4"/>
        <v>12</v>
      </c>
      <c r="I90" s="15">
        <f t="shared" si="5"/>
        <v>140</v>
      </c>
      <c r="J90" s="21" t="s">
        <v>36</v>
      </c>
      <c r="K90" s="20"/>
      <c r="L90" s="22">
        <v>2303</v>
      </c>
    </row>
    <row r="91" spans="1:12" x14ac:dyDescent="0.3">
      <c r="A91" s="20">
        <v>88</v>
      </c>
      <c r="B91" s="20">
        <v>23020092</v>
      </c>
      <c r="C91" s="20" t="s">
        <v>122</v>
      </c>
      <c r="D91" s="36">
        <v>60</v>
      </c>
      <c r="E91" s="36">
        <v>0</v>
      </c>
      <c r="F91" s="36">
        <v>0</v>
      </c>
      <c r="G91" s="16">
        <f t="shared" si="3"/>
        <v>60</v>
      </c>
      <c r="H91" s="48">
        <f t="shared" si="4"/>
        <v>12</v>
      </c>
      <c r="I91" s="15">
        <f t="shared" si="5"/>
        <v>140</v>
      </c>
      <c r="J91" s="21" t="s">
        <v>36</v>
      </c>
      <c r="K91" s="20"/>
      <c r="L91" s="22">
        <v>2303</v>
      </c>
    </row>
    <row r="92" spans="1:12" ht="38.25" x14ac:dyDescent="0.3">
      <c r="A92" s="20">
        <v>89</v>
      </c>
      <c r="B92" s="20">
        <v>23020097</v>
      </c>
      <c r="C92" s="20" t="s">
        <v>124</v>
      </c>
      <c r="D92" s="36">
        <v>60</v>
      </c>
      <c r="E92" s="36">
        <v>3</v>
      </c>
      <c r="F92" s="36">
        <v>0</v>
      </c>
      <c r="G92" s="16">
        <f t="shared" si="3"/>
        <v>63</v>
      </c>
      <c r="H92" s="48">
        <f t="shared" si="4"/>
        <v>12.600000000000001</v>
      </c>
      <c r="I92" s="15">
        <f t="shared" si="5"/>
        <v>90</v>
      </c>
      <c r="J92" s="21" t="s">
        <v>328</v>
      </c>
      <c r="K92" s="20"/>
      <c r="L92" s="22">
        <v>2303</v>
      </c>
    </row>
    <row r="93" spans="1:12" x14ac:dyDescent="0.3">
      <c r="A93" s="20">
        <v>90</v>
      </c>
      <c r="B93" s="20">
        <v>23020102</v>
      </c>
      <c r="C93" s="20" t="s">
        <v>126</v>
      </c>
      <c r="D93" s="36">
        <v>60</v>
      </c>
      <c r="E93" s="36">
        <v>0</v>
      </c>
      <c r="F93" s="36">
        <v>0</v>
      </c>
      <c r="G93" s="16">
        <f t="shared" si="3"/>
        <v>60</v>
      </c>
      <c r="H93" s="48">
        <f t="shared" si="4"/>
        <v>12</v>
      </c>
      <c r="I93" s="15">
        <f t="shared" si="5"/>
        <v>140</v>
      </c>
      <c r="J93" s="21" t="s">
        <v>36</v>
      </c>
      <c r="K93" s="20"/>
      <c r="L93" s="22">
        <v>2303</v>
      </c>
    </row>
    <row r="94" spans="1:12" x14ac:dyDescent="0.3">
      <c r="A94" s="20">
        <v>91</v>
      </c>
      <c r="B94" s="20">
        <v>23020107</v>
      </c>
      <c r="C94" s="20" t="s">
        <v>128</v>
      </c>
      <c r="D94" s="36">
        <v>60</v>
      </c>
      <c r="E94" s="36">
        <v>0</v>
      </c>
      <c r="F94" s="36">
        <v>0</v>
      </c>
      <c r="G94" s="16">
        <f t="shared" si="3"/>
        <v>60</v>
      </c>
      <c r="H94" s="48">
        <f t="shared" si="4"/>
        <v>12</v>
      </c>
      <c r="I94" s="15">
        <f t="shared" si="5"/>
        <v>140</v>
      </c>
      <c r="J94" s="21" t="s">
        <v>36</v>
      </c>
      <c r="K94" s="20"/>
      <c r="L94" s="22">
        <v>2303</v>
      </c>
    </row>
    <row r="95" spans="1:12" x14ac:dyDescent="0.3">
      <c r="A95" s="20">
        <v>92</v>
      </c>
      <c r="B95" s="20">
        <v>23020112</v>
      </c>
      <c r="C95" s="20" t="s">
        <v>130</v>
      </c>
      <c r="D95" s="36">
        <v>60</v>
      </c>
      <c r="E95" s="36">
        <v>0</v>
      </c>
      <c r="F95" s="36">
        <v>0</v>
      </c>
      <c r="G95" s="16">
        <f t="shared" si="3"/>
        <v>60</v>
      </c>
      <c r="H95" s="48">
        <f t="shared" si="4"/>
        <v>12</v>
      </c>
      <c r="I95" s="15">
        <f t="shared" si="5"/>
        <v>140</v>
      </c>
      <c r="J95" s="21" t="s">
        <v>36</v>
      </c>
      <c r="K95" s="20"/>
      <c r="L95" s="22">
        <v>2303</v>
      </c>
    </row>
    <row r="96" spans="1:12" ht="76.5" x14ac:dyDescent="0.3">
      <c r="A96" s="20">
        <v>93</v>
      </c>
      <c r="B96" s="20">
        <v>23020117</v>
      </c>
      <c r="C96" s="20" t="s">
        <v>132</v>
      </c>
      <c r="D96" s="36">
        <v>60</v>
      </c>
      <c r="E96" s="36">
        <v>14</v>
      </c>
      <c r="F96" s="36">
        <v>0</v>
      </c>
      <c r="G96" s="16">
        <f t="shared" si="3"/>
        <v>74</v>
      </c>
      <c r="H96" s="48">
        <f t="shared" si="4"/>
        <v>14.8</v>
      </c>
      <c r="I96" s="15">
        <f t="shared" si="5"/>
        <v>20</v>
      </c>
      <c r="J96" s="21" t="s">
        <v>617</v>
      </c>
      <c r="K96" s="20"/>
      <c r="L96" s="22">
        <v>2303</v>
      </c>
    </row>
    <row r="97" spans="1:12" x14ac:dyDescent="0.3">
      <c r="A97" s="20">
        <v>94</v>
      </c>
      <c r="B97" s="20">
        <v>23020122</v>
      </c>
      <c r="C97" s="20" t="s">
        <v>134</v>
      </c>
      <c r="D97" s="36">
        <v>60</v>
      </c>
      <c r="E97" s="36">
        <v>0.5</v>
      </c>
      <c r="F97" s="36">
        <v>0</v>
      </c>
      <c r="G97" s="16">
        <f t="shared" si="3"/>
        <v>60.5</v>
      </c>
      <c r="H97" s="48">
        <f t="shared" si="4"/>
        <v>12.100000000000001</v>
      </c>
      <c r="I97" s="15">
        <f t="shared" si="5"/>
        <v>129</v>
      </c>
      <c r="J97" s="21" t="s">
        <v>329</v>
      </c>
      <c r="K97" s="20"/>
      <c r="L97" s="22">
        <v>2303</v>
      </c>
    </row>
    <row r="98" spans="1:12" x14ac:dyDescent="0.3">
      <c r="A98" s="20">
        <v>95</v>
      </c>
      <c r="B98" s="20">
        <v>23020127</v>
      </c>
      <c r="C98" s="20" t="s">
        <v>136</v>
      </c>
      <c r="D98" s="36">
        <v>60</v>
      </c>
      <c r="E98" s="36">
        <v>0</v>
      </c>
      <c r="F98" s="36">
        <v>0</v>
      </c>
      <c r="G98" s="16">
        <f t="shared" si="3"/>
        <v>60</v>
      </c>
      <c r="H98" s="48">
        <f t="shared" si="4"/>
        <v>12</v>
      </c>
      <c r="I98" s="15">
        <f t="shared" si="5"/>
        <v>140</v>
      </c>
      <c r="J98" s="21" t="s">
        <v>36</v>
      </c>
      <c r="K98" s="20"/>
      <c r="L98" s="22">
        <v>2303</v>
      </c>
    </row>
    <row r="99" spans="1:12" x14ac:dyDescent="0.3">
      <c r="A99" s="20">
        <v>96</v>
      </c>
      <c r="B99" s="20">
        <v>23020132</v>
      </c>
      <c r="C99" s="20" t="s">
        <v>138</v>
      </c>
      <c r="D99" s="36">
        <v>60</v>
      </c>
      <c r="E99" s="36">
        <v>0</v>
      </c>
      <c r="F99" s="36">
        <v>0</v>
      </c>
      <c r="G99" s="16">
        <f t="shared" si="3"/>
        <v>60</v>
      </c>
      <c r="H99" s="48">
        <f t="shared" si="4"/>
        <v>12</v>
      </c>
      <c r="I99" s="15">
        <f t="shared" si="5"/>
        <v>140</v>
      </c>
      <c r="J99" s="21" t="s">
        <v>36</v>
      </c>
      <c r="K99" s="20"/>
      <c r="L99" s="22">
        <v>2303</v>
      </c>
    </row>
    <row r="100" spans="1:12" ht="63.75" x14ac:dyDescent="0.3">
      <c r="A100" s="20">
        <v>97</v>
      </c>
      <c r="B100" s="20">
        <v>23020137</v>
      </c>
      <c r="C100" s="20" t="s">
        <v>140</v>
      </c>
      <c r="D100" s="36">
        <v>60</v>
      </c>
      <c r="E100" s="36">
        <v>1.5</v>
      </c>
      <c r="F100" s="36">
        <v>0</v>
      </c>
      <c r="G100" s="16">
        <f t="shared" si="3"/>
        <v>61.5</v>
      </c>
      <c r="H100" s="48">
        <f t="shared" si="4"/>
        <v>12.3</v>
      </c>
      <c r="I100" s="15">
        <f t="shared" si="5"/>
        <v>119</v>
      </c>
      <c r="J100" s="21" t="s">
        <v>330</v>
      </c>
      <c r="K100" s="20"/>
      <c r="L100" s="22">
        <v>2303</v>
      </c>
    </row>
    <row r="101" spans="1:12" x14ac:dyDescent="0.3">
      <c r="A101" s="20">
        <v>98</v>
      </c>
      <c r="B101" s="20">
        <v>23020142</v>
      </c>
      <c r="C101" s="20" t="s">
        <v>142</v>
      </c>
      <c r="D101" s="36">
        <v>60</v>
      </c>
      <c r="E101" s="36">
        <v>0</v>
      </c>
      <c r="F101" s="36">
        <v>0</v>
      </c>
      <c r="G101" s="16">
        <f t="shared" si="3"/>
        <v>60</v>
      </c>
      <c r="H101" s="48">
        <f t="shared" si="4"/>
        <v>12</v>
      </c>
      <c r="I101" s="15">
        <f t="shared" si="5"/>
        <v>140</v>
      </c>
      <c r="J101" s="21" t="s">
        <v>36</v>
      </c>
      <c r="K101" s="20"/>
      <c r="L101" s="22">
        <v>2303</v>
      </c>
    </row>
    <row r="102" spans="1:12" x14ac:dyDescent="0.3">
      <c r="A102" s="20">
        <v>99</v>
      </c>
      <c r="B102" s="20">
        <v>23020147</v>
      </c>
      <c r="C102" s="20" t="s">
        <v>143</v>
      </c>
      <c r="D102" s="36">
        <v>60</v>
      </c>
      <c r="E102" s="36">
        <v>0</v>
      </c>
      <c r="F102" s="36">
        <v>0</v>
      </c>
      <c r="G102" s="16">
        <f t="shared" si="3"/>
        <v>60</v>
      </c>
      <c r="H102" s="48">
        <f t="shared" si="4"/>
        <v>12</v>
      </c>
      <c r="I102" s="15">
        <f t="shared" si="5"/>
        <v>140</v>
      </c>
      <c r="J102" s="21" t="s">
        <v>36</v>
      </c>
      <c r="K102" s="20"/>
      <c r="L102" s="22">
        <v>2303</v>
      </c>
    </row>
    <row r="103" spans="1:12" x14ac:dyDescent="0.3">
      <c r="A103" s="20">
        <v>100</v>
      </c>
      <c r="B103" s="20">
        <v>23020152</v>
      </c>
      <c r="C103" s="20" t="s">
        <v>145</v>
      </c>
      <c r="D103" s="36">
        <v>60</v>
      </c>
      <c r="E103" s="36">
        <v>0</v>
      </c>
      <c r="F103" s="36">
        <v>0</v>
      </c>
      <c r="G103" s="16">
        <f t="shared" si="3"/>
        <v>60</v>
      </c>
      <c r="H103" s="48">
        <f t="shared" si="4"/>
        <v>12</v>
      </c>
      <c r="I103" s="15">
        <f t="shared" si="5"/>
        <v>140</v>
      </c>
      <c r="J103" s="21" t="s">
        <v>36</v>
      </c>
      <c r="K103" s="20"/>
      <c r="L103" s="22">
        <v>2303</v>
      </c>
    </row>
    <row r="104" spans="1:12" ht="51" x14ac:dyDescent="0.3">
      <c r="A104" s="20">
        <v>101</v>
      </c>
      <c r="B104" s="20">
        <v>23020157</v>
      </c>
      <c r="C104" s="20" t="s">
        <v>147</v>
      </c>
      <c r="D104" s="36">
        <v>60</v>
      </c>
      <c r="E104" s="36">
        <v>1</v>
      </c>
      <c r="F104" s="36">
        <v>0</v>
      </c>
      <c r="G104" s="16">
        <f t="shared" si="3"/>
        <v>61</v>
      </c>
      <c r="H104" s="48">
        <f t="shared" si="4"/>
        <v>12.200000000000001</v>
      </c>
      <c r="I104" s="15">
        <f t="shared" si="5"/>
        <v>122</v>
      </c>
      <c r="J104" s="21" t="s">
        <v>331</v>
      </c>
      <c r="K104" s="20"/>
      <c r="L104" s="22">
        <v>2303</v>
      </c>
    </row>
    <row r="105" spans="1:12" ht="51" x14ac:dyDescent="0.3">
      <c r="A105" s="20">
        <v>102</v>
      </c>
      <c r="B105" s="20">
        <v>23020159</v>
      </c>
      <c r="C105" s="20" t="s">
        <v>149</v>
      </c>
      <c r="D105" s="36">
        <v>60</v>
      </c>
      <c r="E105" s="36">
        <v>10.5</v>
      </c>
      <c r="F105" s="36">
        <v>0</v>
      </c>
      <c r="G105" s="16">
        <f t="shared" si="3"/>
        <v>70.5</v>
      </c>
      <c r="H105" s="48">
        <f t="shared" si="4"/>
        <v>14.100000000000001</v>
      </c>
      <c r="I105" s="15">
        <f t="shared" si="5"/>
        <v>31</v>
      </c>
      <c r="J105" s="21" t="s">
        <v>620</v>
      </c>
      <c r="K105" s="20"/>
      <c r="L105" s="22">
        <v>2303</v>
      </c>
    </row>
    <row r="106" spans="1:12" x14ac:dyDescent="0.3">
      <c r="A106" s="20">
        <v>103</v>
      </c>
      <c r="B106" s="20">
        <v>22009003</v>
      </c>
      <c r="C106" s="20" t="s">
        <v>151</v>
      </c>
      <c r="D106" s="36">
        <v>60</v>
      </c>
      <c r="E106" s="36">
        <v>0</v>
      </c>
      <c r="F106" s="36">
        <v>0</v>
      </c>
      <c r="G106" s="16">
        <f t="shared" si="3"/>
        <v>60</v>
      </c>
      <c r="H106" s="48">
        <f t="shared" si="4"/>
        <v>12</v>
      </c>
      <c r="I106" s="15">
        <f t="shared" si="5"/>
        <v>140</v>
      </c>
      <c r="J106" s="21" t="s">
        <v>36</v>
      </c>
      <c r="K106" s="20"/>
      <c r="L106" s="22">
        <v>2303</v>
      </c>
    </row>
    <row r="107" spans="1:12" x14ac:dyDescent="0.3">
      <c r="A107" s="20">
        <v>104</v>
      </c>
      <c r="B107" s="20">
        <v>23012042</v>
      </c>
      <c r="C107" s="20" t="s">
        <v>153</v>
      </c>
      <c r="D107" s="36">
        <v>60</v>
      </c>
      <c r="E107" s="36">
        <v>0</v>
      </c>
      <c r="F107" s="36">
        <v>0</v>
      </c>
      <c r="G107" s="16">
        <f t="shared" si="3"/>
        <v>60</v>
      </c>
      <c r="H107" s="48">
        <f t="shared" si="4"/>
        <v>12</v>
      </c>
      <c r="I107" s="15">
        <f t="shared" si="5"/>
        <v>140</v>
      </c>
      <c r="J107" s="21" t="s">
        <v>36</v>
      </c>
      <c r="K107" s="20"/>
      <c r="L107" s="22">
        <v>2303</v>
      </c>
    </row>
    <row r="108" spans="1:12" ht="25.5" x14ac:dyDescent="0.3">
      <c r="A108" s="20">
        <v>105</v>
      </c>
      <c r="B108" s="20">
        <v>23012079</v>
      </c>
      <c r="C108" s="20" t="s">
        <v>155</v>
      </c>
      <c r="D108" s="36">
        <v>60</v>
      </c>
      <c r="E108" s="36">
        <v>5</v>
      </c>
      <c r="F108" s="36">
        <v>0</v>
      </c>
      <c r="G108" s="16">
        <f t="shared" si="3"/>
        <v>65</v>
      </c>
      <c r="H108" s="48">
        <f t="shared" si="4"/>
        <v>13</v>
      </c>
      <c r="I108" s="15">
        <f t="shared" si="5"/>
        <v>65</v>
      </c>
      <c r="J108" s="21" t="s">
        <v>332</v>
      </c>
      <c r="K108" s="20"/>
      <c r="L108" s="22">
        <v>2303</v>
      </c>
    </row>
    <row r="109" spans="1:12" ht="102" x14ac:dyDescent="0.3">
      <c r="A109" s="13">
        <v>106</v>
      </c>
      <c r="B109" s="20">
        <v>23020001</v>
      </c>
      <c r="C109" s="20" t="s">
        <v>157</v>
      </c>
      <c r="D109" s="15">
        <v>60</v>
      </c>
      <c r="E109" s="15">
        <v>8</v>
      </c>
      <c r="F109" s="15">
        <v>0</v>
      </c>
      <c r="G109" s="16">
        <f t="shared" si="3"/>
        <v>68</v>
      </c>
      <c r="H109" s="48">
        <f t="shared" si="4"/>
        <v>13.600000000000001</v>
      </c>
      <c r="I109" s="15">
        <f t="shared" si="5"/>
        <v>38</v>
      </c>
      <c r="J109" s="17" t="s">
        <v>333</v>
      </c>
      <c r="K109" s="13"/>
      <c r="L109" s="23">
        <v>2304</v>
      </c>
    </row>
    <row r="110" spans="1:12" ht="25.5" x14ac:dyDescent="0.3">
      <c r="A110" s="13">
        <v>107</v>
      </c>
      <c r="B110" s="20">
        <v>23020004</v>
      </c>
      <c r="C110" s="20" t="s">
        <v>159</v>
      </c>
      <c r="D110" s="15">
        <v>60</v>
      </c>
      <c r="E110" s="15">
        <v>4.5</v>
      </c>
      <c r="F110" s="15">
        <v>0</v>
      </c>
      <c r="G110" s="16">
        <f t="shared" si="3"/>
        <v>64.5</v>
      </c>
      <c r="H110" s="48">
        <f t="shared" si="4"/>
        <v>12.9</v>
      </c>
      <c r="I110" s="15">
        <f t="shared" si="5"/>
        <v>71</v>
      </c>
      <c r="J110" s="17" t="s">
        <v>621</v>
      </c>
      <c r="K110" s="13"/>
      <c r="L110" s="23">
        <v>2304</v>
      </c>
    </row>
    <row r="111" spans="1:12" x14ac:dyDescent="0.3">
      <c r="A111" s="13">
        <v>108</v>
      </c>
      <c r="B111" s="20">
        <v>23020013</v>
      </c>
      <c r="C111" s="20" t="s">
        <v>161</v>
      </c>
      <c r="D111" s="15">
        <v>60</v>
      </c>
      <c r="E111" s="15">
        <v>0</v>
      </c>
      <c r="F111" s="15">
        <v>0</v>
      </c>
      <c r="G111" s="16">
        <f t="shared" si="3"/>
        <v>60</v>
      </c>
      <c r="H111" s="48">
        <f t="shared" si="4"/>
        <v>12</v>
      </c>
      <c r="I111" s="15">
        <f t="shared" si="5"/>
        <v>140</v>
      </c>
      <c r="J111" s="17" t="s">
        <v>36</v>
      </c>
      <c r="K111" s="13"/>
      <c r="L111" s="23">
        <v>2304</v>
      </c>
    </row>
    <row r="112" spans="1:12" x14ac:dyDescent="0.3">
      <c r="A112" s="13">
        <v>109</v>
      </c>
      <c r="B112" s="20">
        <v>23020016</v>
      </c>
      <c r="C112" s="20" t="s">
        <v>163</v>
      </c>
      <c r="D112" s="15">
        <v>60</v>
      </c>
      <c r="E112" s="15">
        <v>0</v>
      </c>
      <c r="F112" s="15">
        <v>0</v>
      </c>
      <c r="G112" s="16">
        <f t="shared" si="3"/>
        <v>60</v>
      </c>
      <c r="H112" s="48">
        <f t="shared" si="4"/>
        <v>12</v>
      </c>
      <c r="I112" s="15">
        <f t="shared" si="5"/>
        <v>140</v>
      </c>
      <c r="J112" s="17" t="s">
        <v>36</v>
      </c>
      <c r="K112" s="13"/>
      <c r="L112" s="23">
        <v>2304</v>
      </c>
    </row>
    <row r="113" spans="1:12" x14ac:dyDescent="0.3">
      <c r="A113" s="13">
        <v>110</v>
      </c>
      <c r="B113" s="20">
        <v>23020023</v>
      </c>
      <c r="C113" s="20" t="s">
        <v>165</v>
      </c>
      <c r="D113" s="15">
        <v>60</v>
      </c>
      <c r="E113" s="15">
        <v>2</v>
      </c>
      <c r="F113" s="15">
        <v>0</v>
      </c>
      <c r="G113" s="16">
        <f t="shared" si="3"/>
        <v>62</v>
      </c>
      <c r="H113" s="48">
        <f t="shared" si="4"/>
        <v>12.4</v>
      </c>
      <c r="I113" s="15">
        <f t="shared" si="5"/>
        <v>104</v>
      </c>
      <c r="J113" s="17" t="s">
        <v>334</v>
      </c>
      <c r="K113" s="13"/>
      <c r="L113" s="23">
        <v>2304</v>
      </c>
    </row>
    <row r="114" spans="1:12" ht="51" x14ac:dyDescent="0.3">
      <c r="A114" s="13">
        <v>111</v>
      </c>
      <c r="B114" s="20">
        <v>23020026</v>
      </c>
      <c r="C114" s="20" t="s">
        <v>167</v>
      </c>
      <c r="D114" s="15">
        <v>60</v>
      </c>
      <c r="E114" s="15">
        <v>3.5</v>
      </c>
      <c r="F114" s="15">
        <v>0</v>
      </c>
      <c r="G114" s="16">
        <f t="shared" si="3"/>
        <v>63.5</v>
      </c>
      <c r="H114" s="48">
        <f t="shared" si="4"/>
        <v>12.700000000000001</v>
      </c>
      <c r="I114" s="15">
        <f t="shared" si="5"/>
        <v>87</v>
      </c>
      <c r="J114" s="17" t="s">
        <v>335</v>
      </c>
      <c r="K114" s="13"/>
      <c r="L114" s="23">
        <v>2304</v>
      </c>
    </row>
    <row r="115" spans="1:12" x14ac:dyDescent="0.3">
      <c r="A115" s="13">
        <v>112</v>
      </c>
      <c r="B115" s="20">
        <v>23020033</v>
      </c>
      <c r="C115" s="20" t="s">
        <v>169</v>
      </c>
      <c r="D115" s="15">
        <v>60</v>
      </c>
      <c r="E115" s="15">
        <v>0</v>
      </c>
      <c r="F115" s="15">
        <v>0</v>
      </c>
      <c r="G115" s="16">
        <f t="shared" si="3"/>
        <v>60</v>
      </c>
      <c r="H115" s="48">
        <f t="shared" si="4"/>
        <v>12</v>
      </c>
      <c r="I115" s="15">
        <f t="shared" si="5"/>
        <v>140</v>
      </c>
      <c r="J115" s="17" t="s">
        <v>36</v>
      </c>
      <c r="K115" s="13"/>
      <c r="L115" s="23">
        <v>2304</v>
      </c>
    </row>
    <row r="116" spans="1:12" ht="25.5" x14ac:dyDescent="0.3">
      <c r="A116" s="13">
        <v>113</v>
      </c>
      <c r="B116" s="20">
        <v>23020036</v>
      </c>
      <c r="C116" s="20" t="s">
        <v>171</v>
      </c>
      <c r="D116" s="15">
        <v>60</v>
      </c>
      <c r="E116" s="15">
        <v>4.5</v>
      </c>
      <c r="F116" s="15">
        <v>0</v>
      </c>
      <c r="G116" s="16">
        <f t="shared" si="3"/>
        <v>64.5</v>
      </c>
      <c r="H116" s="48">
        <f t="shared" si="4"/>
        <v>12.9</v>
      </c>
      <c r="I116" s="15">
        <f t="shared" si="5"/>
        <v>71</v>
      </c>
      <c r="J116" s="17" t="s">
        <v>622</v>
      </c>
      <c r="K116" s="13"/>
      <c r="L116" s="23">
        <v>2304</v>
      </c>
    </row>
    <row r="117" spans="1:12" x14ac:dyDescent="0.3">
      <c r="A117" s="13">
        <v>114</v>
      </c>
      <c r="B117" s="20">
        <v>23020043</v>
      </c>
      <c r="C117" s="20" t="s">
        <v>173</v>
      </c>
      <c r="D117" s="15">
        <v>60</v>
      </c>
      <c r="E117" s="15">
        <v>2</v>
      </c>
      <c r="F117" s="15">
        <v>0</v>
      </c>
      <c r="G117" s="16">
        <f t="shared" si="3"/>
        <v>62</v>
      </c>
      <c r="H117" s="48">
        <f t="shared" si="4"/>
        <v>12.4</v>
      </c>
      <c r="I117" s="15">
        <f t="shared" si="5"/>
        <v>104</v>
      </c>
      <c r="J117" s="17" t="s">
        <v>336</v>
      </c>
      <c r="K117" s="13"/>
      <c r="L117" s="23">
        <v>2304</v>
      </c>
    </row>
    <row r="118" spans="1:12" x14ac:dyDescent="0.3">
      <c r="A118" s="13">
        <v>115</v>
      </c>
      <c r="B118" s="20">
        <v>23020046</v>
      </c>
      <c r="C118" s="20" t="s">
        <v>175</v>
      </c>
      <c r="D118" s="15">
        <v>60</v>
      </c>
      <c r="E118" s="15">
        <v>0</v>
      </c>
      <c r="F118" s="15">
        <v>0</v>
      </c>
      <c r="G118" s="16">
        <f t="shared" si="3"/>
        <v>60</v>
      </c>
      <c r="H118" s="48">
        <f t="shared" si="4"/>
        <v>12</v>
      </c>
      <c r="I118" s="15">
        <f t="shared" si="5"/>
        <v>140</v>
      </c>
      <c r="J118" s="17" t="s">
        <v>36</v>
      </c>
      <c r="K118" s="13"/>
      <c r="L118" s="23">
        <v>2304</v>
      </c>
    </row>
    <row r="119" spans="1:12" ht="102" x14ac:dyDescent="0.3">
      <c r="A119" s="13">
        <v>116</v>
      </c>
      <c r="B119" s="20">
        <v>23020053</v>
      </c>
      <c r="C119" s="20" t="s">
        <v>177</v>
      </c>
      <c r="D119" s="15">
        <v>60</v>
      </c>
      <c r="E119" s="15">
        <v>5</v>
      </c>
      <c r="F119" s="15">
        <v>0</v>
      </c>
      <c r="G119" s="16">
        <f t="shared" si="3"/>
        <v>65</v>
      </c>
      <c r="H119" s="48">
        <f t="shared" si="4"/>
        <v>13</v>
      </c>
      <c r="I119" s="15">
        <f t="shared" si="5"/>
        <v>65</v>
      </c>
      <c r="J119" s="17" t="s">
        <v>337</v>
      </c>
      <c r="K119" s="13"/>
      <c r="L119" s="23">
        <v>2304</v>
      </c>
    </row>
    <row r="120" spans="1:12" ht="153" x14ac:dyDescent="0.3">
      <c r="A120" s="13">
        <v>117</v>
      </c>
      <c r="B120" s="20">
        <v>23020056</v>
      </c>
      <c r="C120" s="20" t="s">
        <v>179</v>
      </c>
      <c r="D120" s="15">
        <v>60</v>
      </c>
      <c r="E120" s="15">
        <v>40</v>
      </c>
      <c r="F120" s="15">
        <v>0</v>
      </c>
      <c r="G120" s="16">
        <f t="shared" si="3"/>
        <v>100</v>
      </c>
      <c r="H120" s="48">
        <f t="shared" si="4"/>
        <v>20</v>
      </c>
      <c r="I120" s="15">
        <f t="shared" si="5"/>
        <v>1</v>
      </c>
      <c r="J120" s="17" t="s">
        <v>623</v>
      </c>
      <c r="K120" s="13"/>
      <c r="L120" s="23">
        <v>2304</v>
      </c>
    </row>
    <row r="121" spans="1:12" ht="25.5" x14ac:dyDescent="0.3">
      <c r="A121" s="13">
        <v>118</v>
      </c>
      <c r="B121" s="20">
        <v>23020063</v>
      </c>
      <c r="C121" s="20" t="s">
        <v>181</v>
      </c>
      <c r="D121" s="15">
        <v>60</v>
      </c>
      <c r="E121" s="15">
        <v>4.5</v>
      </c>
      <c r="F121" s="15">
        <v>0</v>
      </c>
      <c r="G121" s="16">
        <f t="shared" si="3"/>
        <v>64.5</v>
      </c>
      <c r="H121" s="48">
        <f t="shared" si="4"/>
        <v>12.9</v>
      </c>
      <c r="I121" s="15">
        <f t="shared" si="5"/>
        <v>71</v>
      </c>
      <c r="J121" s="17" t="s">
        <v>624</v>
      </c>
      <c r="K121" s="13"/>
      <c r="L121" s="23">
        <v>2304</v>
      </c>
    </row>
    <row r="122" spans="1:12" ht="25.5" x14ac:dyDescent="0.3">
      <c r="A122" s="13">
        <v>119</v>
      </c>
      <c r="B122" s="20">
        <v>23020066</v>
      </c>
      <c r="C122" s="20" t="s">
        <v>183</v>
      </c>
      <c r="D122" s="15">
        <v>60</v>
      </c>
      <c r="E122" s="15">
        <v>6</v>
      </c>
      <c r="F122" s="15">
        <v>0</v>
      </c>
      <c r="G122" s="16">
        <f t="shared" si="3"/>
        <v>66</v>
      </c>
      <c r="H122" s="48">
        <f t="shared" si="4"/>
        <v>13.200000000000001</v>
      </c>
      <c r="I122" s="15">
        <f t="shared" si="5"/>
        <v>56</v>
      </c>
      <c r="J122" s="17" t="s">
        <v>625</v>
      </c>
      <c r="K122" s="13"/>
      <c r="L122" s="23">
        <v>2304</v>
      </c>
    </row>
    <row r="123" spans="1:12" ht="63.75" x14ac:dyDescent="0.3">
      <c r="A123" s="13">
        <v>120</v>
      </c>
      <c r="B123" s="20">
        <v>23020073</v>
      </c>
      <c r="C123" s="20" t="s">
        <v>185</v>
      </c>
      <c r="D123" s="15">
        <v>60</v>
      </c>
      <c r="E123" s="15">
        <v>7.5</v>
      </c>
      <c r="F123" s="15">
        <v>0</v>
      </c>
      <c r="G123" s="16">
        <f t="shared" si="3"/>
        <v>67.5</v>
      </c>
      <c r="H123" s="48">
        <f t="shared" si="4"/>
        <v>13.5</v>
      </c>
      <c r="I123" s="15">
        <f t="shared" si="5"/>
        <v>43</v>
      </c>
      <c r="J123" s="17" t="s">
        <v>626</v>
      </c>
      <c r="K123" s="13"/>
      <c r="L123" s="23">
        <v>2304</v>
      </c>
    </row>
    <row r="124" spans="1:12" ht="25.5" x14ac:dyDescent="0.3">
      <c r="A124" s="13">
        <v>121</v>
      </c>
      <c r="B124" s="20">
        <v>23020076</v>
      </c>
      <c r="C124" s="20" t="s">
        <v>187</v>
      </c>
      <c r="D124" s="15">
        <v>60</v>
      </c>
      <c r="E124" s="15">
        <v>0.5</v>
      </c>
      <c r="F124" s="15">
        <v>0</v>
      </c>
      <c r="G124" s="16">
        <f t="shared" si="3"/>
        <v>60.5</v>
      </c>
      <c r="H124" s="48">
        <f t="shared" si="4"/>
        <v>12.100000000000001</v>
      </c>
      <c r="I124" s="15">
        <f t="shared" si="5"/>
        <v>129</v>
      </c>
      <c r="J124" s="17" t="s">
        <v>338</v>
      </c>
      <c r="K124" s="13"/>
      <c r="L124" s="23">
        <v>2304</v>
      </c>
    </row>
    <row r="125" spans="1:12" ht="38.25" x14ac:dyDescent="0.3">
      <c r="A125" s="13">
        <v>122</v>
      </c>
      <c r="B125" s="20">
        <v>23020083</v>
      </c>
      <c r="C125" s="20" t="s">
        <v>189</v>
      </c>
      <c r="D125" s="15">
        <v>60</v>
      </c>
      <c r="E125" s="15">
        <v>3</v>
      </c>
      <c r="F125" s="15">
        <v>0</v>
      </c>
      <c r="G125" s="16">
        <f t="shared" si="3"/>
        <v>63</v>
      </c>
      <c r="H125" s="48">
        <f t="shared" si="4"/>
        <v>12.600000000000001</v>
      </c>
      <c r="I125" s="15">
        <f t="shared" si="5"/>
        <v>90</v>
      </c>
      <c r="J125" s="17" t="s">
        <v>339</v>
      </c>
      <c r="K125" s="13"/>
      <c r="L125" s="23">
        <v>2304</v>
      </c>
    </row>
    <row r="126" spans="1:12" x14ac:dyDescent="0.3">
      <c r="A126" s="13">
        <v>123</v>
      </c>
      <c r="B126" s="20">
        <v>23020086</v>
      </c>
      <c r="C126" s="20" t="s">
        <v>190</v>
      </c>
      <c r="D126" s="15">
        <v>60</v>
      </c>
      <c r="E126" s="15">
        <v>0.5</v>
      </c>
      <c r="F126" s="15">
        <v>0</v>
      </c>
      <c r="G126" s="16">
        <f t="shared" si="3"/>
        <v>60.5</v>
      </c>
      <c r="H126" s="48">
        <f t="shared" si="4"/>
        <v>12.100000000000001</v>
      </c>
      <c r="I126" s="15">
        <f t="shared" si="5"/>
        <v>129</v>
      </c>
      <c r="J126" s="17" t="s">
        <v>340</v>
      </c>
      <c r="K126" s="13"/>
      <c r="L126" s="23">
        <v>2304</v>
      </c>
    </row>
    <row r="127" spans="1:12" ht="38.25" x14ac:dyDescent="0.3">
      <c r="A127" s="13">
        <v>124</v>
      </c>
      <c r="B127" s="20">
        <v>23020093</v>
      </c>
      <c r="C127" s="20" t="s">
        <v>191</v>
      </c>
      <c r="D127" s="15">
        <v>60</v>
      </c>
      <c r="E127" s="15">
        <v>6.5</v>
      </c>
      <c r="F127" s="15">
        <v>0</v>
      </c>
      <c r="G127" s="16">
        <f t="shared" si="3"/>
        <v>66.5</v>
      </c>
      <c r="H127" s="48">
        <f t="shared" si="4"/>
        <v>13.3</v>
      </c>
      <c r="I127" s="15">
        <f t="shared" si="5"/>
        <v>50</v>
      </c>
      <c r="J127" s="17" t="s">
        <v>627</v>
      </c>
      <c r="K127" s="13"/>
      <c r="L127" s="23">
        <v>2304</v>
      </c>
    </row>
    <row r="128" spans="1:12" x14ac:dyDescent="0.3">
      <c r="A128" s="13">
        <v>125</v>
      </c>
      <c r="B128" s="20">
        <v>23020096</v>
      </c>
      <c r="C128" s="20" t="s">
        <v>192</v>
      </c>
      <c r="D128" s="15">
        <v>60</v>
      </c>
      <c r="E128" s="15">
        <v>0</v>
      </c>
      <c r="F128" s="15">
        <v>0</v>
      </c>
      <c r="G128" s="16">
        <f t="shared" si="3"/>
        <v>60</v>
      </c>
      <c r="H128" s="48">
        <f t="shared" si="4"/>
        <v>12</v>
      </c>
      <c r="I128" s="15">
        <f t="shared" si="5"/>
        <v>140</v>
      </c>
      <c r="J128" s="17" t="s">
        <v>36</v>
      </c>
      <c r="K128" s="13"/>
      <c r="L128" s="23">
        <v>2304</v>
      </c>
    </row>
    <row r="129" spans="1:12" ht="38.25" x14ac:dyDescent="0.3">
      <c r="A129" s="13">
        <v>126</v>
      </c>
      <c r="B129" s="20">
        <v>23020104</v>
      </c>
      <c r="C129" s="20" t="s">
        <v>194</v>
      </c>
      <c r="D129" s="15">
        <v>60</v>
      </c>
      <c r="E129" s="15">
        <v>6.5</v>
      </c>
      <c r="F129" s="15">
        <v>0</v>
      </c>
      <c r="G129" s="16">
        <f t="shared" si="3"/>
        <v>66.5</v>
      </c>
      <c r="H129" s="48">
        <f t="shared" si="4"/>
        <v>13.3</v>
      </c>
      <c r="I129" s="15">
        <f t="shared" si="5"/>
        <v>50</v>
      </c>
      <c r="J129" s="17" t="s">
        <v>628</v>
      </c>
      <c r="K129" s="13"/>
      <c r="L129" s="23">
        <v>2304</v>
      </c>
    </row>
    <row r="130" spans="1:12" ht="25.5" x14ac:dyDescent="0.3">
      <c r="A130" s="13">
        <v>127</v>
      </c>
      <c r="B130" s="20">
        <v>23020106</v>
      </c>
      <c r="C130" s="20" t="s">
        <v>196</v>
      </c>
      <c r="D130" s="15">
        <v>60</v>
      </c>
      <c r="E130" s="15">
        <v>2.5</v>
      </c>
      <c r="F130" s="15">
        <v>0</v>
      </c>
      <c r="G130" s="16">
        <f t="shared" si="3"/>
        <v>62.5</v>
      </c>
      <c r="H130" s="48">
        <f t="shared" si="4"/>
        <v>12.5</v>
      </c>
      <c r="I130" s="15">
        <f t="shared" si="5"/>
        <v>97</v>
      </c>
      <c r="J130" s="17" t="s">
        <v>341</v>
      </c>
      <c r="K130" s="13"/>
      <c r="L130" s="23">
        <v>2304</v>
      </c>
    </row>
    <row r="131" spans="1:12" ht="25.5" x14ac:dyDescent="0.3">
      <c r="A131" s="13">
        <v>128</v>
      </c>
      <c r="B131" s="20">
        <v>23020113</v>
      </c>
      <c r="C131" s="20" t="s">
        <v>198</v>
      </c>
      <c r="D131" s="15">
        <v>60</v>
      </c>
      <c r="E131" s="15">
        <v>1</v>
      </c>
      <c r="F131" s="15">
        <v>0</v>
      </c>
      <c r="G131" s="16">
        <f t="shared" si="3"/>
        <v>61</v>
      </c>
      <c r="H131" s="48">
        <f t="shared" si="4"/>
        <v>12.200000000000001</v>
      </c>
      <c r="I131" s="15">
        <f t="shared" si="5"/>
        <v>122</v>
      </c>
      <c r="J131" s="17" t="s">
        <v>342</v>
      </c>
      <c r="K131" s="13"/>
      <c r="L131" s="23">
        <v>2304</v>
      </c>
    </row>
    <row r="132" spans="1:12" ht="204" x14ac:dyDescent="0.3">
      <c r="A132" s="13">
        <v>129</v>
      </c>
      <c r="B132" s="20">
        <v>23020116</v>
      </c>
      <c r="C132" s="20" t="s">
        <v>200</v>
      </c>
      <c r="D132" s="15">
        <v>60</v>
      </c>
      <c r="E132" s="15">
        <v>19.5</v>
      </c>
      <c r="F132" s="15">
        <v>0</v>
      </c>
      <c r="G132" s="16">
        <f t="shared" si="3"/>
        <v>79.5</v>
      </c>
      <c r="H132" s="48">
        <f t="shared" si="4"/>
        <v>15.9</v>
      </c>
      <c r="I132" s="15">
        <f t="shared" si="5"/>
        <v>12</v>
      </c>
      <c r="J132" s="17" t="s">
        <v>343</v>
      </c>
      <c r="K132" s="13"/>
      <c r="L132" s="23">
        <v>2304</v>
      </c>
    </row>
    <row r="133" spans="1:12" x14ac:dyDescent="0.3">
      <c r="A133" s="13">
        <v>130</v>
      </c>
      <c r="B133" s="20">
        <v>23020123</v>
      </c>
      <c r="C133" s="20" t="s">
        <v>202</v>
      </c>
      <c r="D133" s="15">
        <v>60</v>
      </c>
      <c r="E133" s="15">
        <v>0.5</v>
      </c>
      <c r="F133" s="15">
        <v>0</v>
      </c>
      <c r="G133" s="16">
        <f t="shared" ref="G133:G177" si="6">D133+E133-F133</f>
        <v>60.5</v>
      </c>
      <c r="H133" s="48">
        <f t="shared" ref="H133:H177" si="7">G133*0.2</f>
        <v>12.100000000000001</v>
      </c>
      <c r="I133" s="15">
        <f t="shared" ref="I133:I177" si="8">RANK(G133,$G$4:$G$177,0)</f>
        <v>129</v>
      </c>
      <c r="J133" s="17" t="s">
        <v>344</v>
      </c>
      <c r="K133" s="13"/>
      <c r="L133" s="23">
        <v>2304</v>
      </c>
    </row>
    <row r="134" spans="1:12" x14ac:dyDescent="0.3">
      <c r="A134" s="13">
        <v>131</v>
      </c>
      <c r="B134" s="20">
        <v>23020126</v>
      </c>
      <c r="C134" s="20" t="s">
        <v>203</v>
      </c>
      <c r="D134" s="15">
        <v>60</v>
      </c>
      <c r="E134" s="15">
        <v>0.5</v>
      </c>
      <c r="F134" s="15">
        <v>0</v>
      </c>
      <c r="G134" s="16">
        <f t="shared" si="6"/>
        <v>60.5</v>
      </c>
      <c r="H134" s="48">
        <f t="shared" si="7"/>
        <v>12.100000000000001</v>
      </c>
      <c r="I134" s="15">
        <f t="shared" si="8"/>
        <v>129</v>
      </c>
      <c r="J134" s="17" t="s">
        <v>345</v>
      </c>
      <c r="K134" s="13"/>
      <c r="L134" s="23">
        <v>2304</v>
      </c>
    </row>
    <row r="135" spans="1:12" ht="165.75" x14ac:dyDescent="0.3">
      <c r="A135" s="13">
        <v>132</v>
      </c>
      <c r="B135" s="20">
        <v>23020133</v>
      </c>
      <c r="C135" s="20" t="s">
        <v>205</v>
      </c>
      <c r="D135" s="15">
        <v>60</v>
      </c>
      <c r="E135" s="15">
        <v>22</v>
      </c>
      <c r="F135" s="15">
        <v>0</v>
      </c>
      <c r="G135" s="16">
        <f t="shared" si="6"/>
        <v>82</v>
      </c>
      <c r="H135" s="48">
        <f t="shared" si="7"/>
        <v>16.400000000000002</v>
      </c>
      <c r="I135" s="15">
        <f t="shared" si="8"/>
        <v>10</v>
      </c>
      <c r="J135" s="17" t="s">
        <v>629</v>
      </c>
      <c r="K135" s="13"/>
      <c r="L135" s="23">
        <v>2304</v>
      </c>
    </row>
    <row r="136" spans="1:12" x14ac:dyDescent="0.3">
      <c r="A136" s="13">
        <v>133</v>
      </c>
      <c r="B136" s="20">
        <v>23020136</v>
      </c>
      <c r="C136" s="20" t="s">
        <v>207</v>
      </c>
      <c r="D136" s="15">
        <v>60</v>
      </c>
      <c r="E136" s="15">
        <v>0.5</v>
      </c>
      <c r="F136" s="15">
        <v>0</v>
      </c>
      <c r="G136" s="16">
        <f t="shared" si="6"/>
        <v>60.5</v>
      </c>
      <c r="H136" s="48">
        <f t="shared" si="7"/>
        <v>12.100000000000001</v>
      </c>
      <c r="I136" s="15">
        <f t="shared" si="8"/>
        <v>129</v>
      </c>
      <c r="J136" s="17" t="s">
        <v>346</v>
      </c>
      <c r="K136" s="13"/>
      <c r="L136" s="23">
        <v>2304</v>
      </c>
    </row>
    <row r="137" spans="1:12" ht="216.75" x14ac:dyDescent="0.3">
      <c r="A137" s="13">
        <v>134</v>
      </c>
      <c r="B137" s="20">
        <v>23020145</v>
      </c>
      <c r="C137" s="20" t="s">
        <v>208</v>
      </c>
      <c r="D137" s="15">
        <v>60</v>
      </c>
      <c r="E137" s="15">
        <v>23.5</v>
      </c>
      <c r="F137" s="15">
        <v>0</v>
      </c>
      <c r="G137" s="16">
        <f t="shared" si="6"/>
        <v>83.5</v>
      </c>
      <c r="H137" s="48">
        <f t="shared" si="7"/>
        <v>16.7</v>
      </c>
      <c r="I137" s="15">
        <f t="shared" si="8"/>
        <v>9</v>
      </c>
      <c r="J137" s="17" t="s">
        <v>347</v>
      </c>
      <c r="K137" s="13"/>
      <c r="L137" s="23">
        <v>2304</v>
      </c>
    </row>
    <row r="138" spans="1:12" ht="38.25" x14ac:dyDescent="0.3">
      <c r="A138" s="13">
        <v>135</v>
      </c>
      <c r="B138" s="20">
        <v>23020146</v>
      </c>
      <c r="C138" s="20" t="s">
        <v>210</v>
      </c>
      <c r="D138" s="15">
        <v>60</v>
      </c>
      <c r="E138" s="15">
        <v>1</v>
      </c>
      <c r="F138" s="15">
        <v>0</v>
      </c>
      <c r="G138" s="16">
        <f t="shared" si="6"/>
        <v>61</v>
      </c>
      <c r="H138" s="48">
        <f t="shared" si="7"/>
        <v>12.200000000000001</v>
      </c>
      <c r="I138" s="15">
        <f t="shared" si="8"/>
        <v>122</v>
      </c>
      <c r="J138" s="17" t="s">
        <v>348</v>
      </c>
      <c r="K138" s="13"/>
      <c r="L138" s="23">
        <v>2304</v>
      </c>
    </row>
    <row r="139" spans="1:12" x14ac:dyDescent="0.3">
      <c r="A139" s="13">
        <v>136</v>
      </c>
      <c r="B139" s="20">
        <v>23020148</v>
      </c>
      <c r="C139" s="20" t="s">
        <v>211</v>
      </c>
      <c r="D139" s="15">
        <v>60</v>
      </c>
      <c r="E139" s="15">
        <v>4</v>
      </c>
      <c r="F139" s="15">
        <v>0</v>
      </c>
      <c r="G139" s="16">
        <f t="shared" si="6"/>
        <v>64</v>
      </c>
      <c r="H139" s="48">
        <f t="shared" si="7"/>
        <v>12.8</v>
      </c>
      <c r="I139" s="15">
        <f t="shared" si="8"/>
        <v>80</v>
      </c>
      <c r="J139" s="72" t="s">
        <v>630</v>
      </c>
      <c r="K139" s="13"/>
      <c r="L139" s="23">
        <v>2304</v>
      </c>
    </row>
    <row r="140" spans="1:12" x14ac:dyDescent="0.3">
      <c r="A140" s="13">
        <v>137</v>
      </c>
      <c r="B140" s="20">
        <v>23020151</v>
      </c>
      <c r="C140" s="20" t="s">
        <v>213</v>
      </c>
      <c r="D140" s="15">
        <v>60</v>
      </c>
      <c r="E140" s="15">
        <v>4</v>
      </c>
      <c r="F140" s="15">
        <v>0</v>
      </c>
      <c r="G140" s="16">
        <f t="shared" si="6"/>
        <v>64</v>
      </c>
      <c r="H140" s="48">
        <f t="shared" si="7"/>
        <v>12.8</v>
      </c>
      <c r="I140" s="15">
        <f t="shared" si="8"/>
        <v>80</v>
      </c>
      <c r="J140" s="72" t="s">
        <v>630</v>
      </c>
      <c r="K140" s="13"/>
      <c r="L140" s="23">
        <v>2304</v>
      </c>
    </row>
    <row r="141" spans="1:12" ht="25.9" x14ac:dyDescent="0.3">
      <c r="A141" s="13">
        <v>138</v>
      </c>
      <c r="B141" s="20">
        <v>22009029</v>
      </c>
      <c r="C141" s="20" t="s">
        <v>214</v>
      </c>
      <c r="D141" s="15">
        <v>60</v>
      </c>
      <c r="E141" s="15">
        <v>2.5</v>
      </c>
      <c r="F141" s="15">
        <v>0</v>
      </c>
      <c r="G141" s="16">
        <f t="shared" si="6"/>
        <v>62.5</v>
      </c>
      <c r="H141" s="48">
        <f t="shared" si="7"/>
        <v>12.5</v>
      </c>
      <c r="I141" s="15">
        <f t="shared" si="8"/>
        <v>97</v>
      </c>
      <c r="J141" s="17" t="s">
        <v>349</v>
      </c>
      <c r="K141" s="13"/>
      <c r="L141" s="23">
        <v>2304</v>
      </c>
    </row>
    <row r="142" spans="1:12" x14ac:dyDescent="0.3">
      <c r="A142" s="13">
        <v>139</v>
      </c>
      <c r="B142" s="20">
        <v>23011092</v>
      </c>
      <c r="C142" s="20" t="s">
        <v>216</v>
      </c>
      <c r="D142" s="15">
        <v>60</v>
      </c>
      <c r="E142" s="15">
        <v>0</v>
      </c>
      <c r="F142" s="15">
        <v>0</v>
      </c>
      <c r="G142" s="16">
        <f t="shared" si="6"/>
        <v>60</v>
      </c>
      <c r="H142" s="48">
        <f t="shared" si="7"/>
        <v>12</v>
      </c>
      <c r="I142" s="15">
        <f t="shared" si="8"/>
        <v>140</v>
      </c>
      <c r="J142" s="17" t="s">
        <v>36</v>
      </c>
      <c r="K142" s="13"/>
      <c r="L142" s="23">
        <v>2304</v>
      </c>
    </row>
    <row r="143" spans="1:12" ht="51" x14ac:dyDescent="0.3">
      <c r="A143" s="13">
        <v>140</v>
      </c>
      <c r="B143" s="20">
        <v>23020002</v>
      </c>
      <c r="C143" s="20" t="s">
        <v>218</v>
      </c>
      <c r="D143" s="15">
        <v>60</v>
      </c>
      <c r="E143" s="15">
        <v>1.5</v>
      </c>
      <c r="F143" s="15">
        <v>0</v>
      </c>
      <c r="G143" s="16">
        <f t="shared" si="6"/>
        <v>61.5</v>
      </c>
      <c r="H143" s="48">
        <f t="shared" si="7"/>
        <v>12.3</v>
      </c>
      <c r="I143" s="15">
        <f t="shared" si="8"/>
        <v>119</v>
      </c>
      <c r="J143" s="21" t="s">
        <v>350</v>
      </c>
      <c r="K143" s="13"/>
      <c r="L143" s="25">
        <v>2305</v>
      </c>
    </row>
    <row r="144" spans="1:12" ht="25.5" x14ac:dyDescent="0.3">
      <c r="A144" s="13">
        <v>141</v>
      </c>
      <c r="B144" s="20">
        <v>23020003</v>
      </c>
      <c r="C144" s="20" t="s">
        <v>219</v>
      </c>
      <c r="D144" s="15">
        <v>60</v>
      </c>
      <c r="E144" s="15">
        <v>1</v>
      </c>
      <c r="F144" s="15">
        <v>0</v>
      </c>
      <c r="G144" s="16">
        <f t="shared" si="6"/>
        <v>61</v>
      </c>
      <c r="H144" s="48">
        <f t="shared" si="7"/>
        <v>12.200000000000001</v>
      </c>
      <c r="I144" s="15">
        <f t="shared" si="8"/>
        <v>122</v>
      </c>
      <c r="J144" s="21" t="s">
        <v>351</v>
      </c>
      <c r="K144" s="13"/>
      <c r="L144" s="25">
        <v>2305</v>
      </c>
    </row>
    <row r="145" spans="1:12" x14ac:dyDescent="0.3">
      <c r="A145" s="13">
        <v>142</v>
      </c>
      <c r="B145" s="20">
        <v>23020014</v>
      </c>
      <c r="C145" s="20" t="s">
        <v>220</v>
      </c>
      <c r="D145" s="15">
        <v>60</v>
      </c>
      <c r="E145" s="15">
        <v>0.5</v>
      </c>
      <c r="F145" s="15">
        <v>0</v>
      </c>
      <c r="G145" s="16">
        <f t="shared" si="6"/>
        <v>60.5</v>
      </c>
      <c r="H145" s="48">
        <f t="shared" si="7"/>
        <v>12.100000000000001</v>
      </c>
      <c r="I145" s="15">
        <f t="shared" si="8"/>
        <v>129</v>
      </c>
      <c r="J145" s="17" t="s">
        <v>352</v>
      </c>
      <c r="K145" s="13"/>
      <c r="L145" s="25">
        <v>2305</v>
      </c>
    </row>
    <row r="146" spans="1:12" x14ac:dyDescent="0.3">
      <c r="A146" s="13">
        <v>143</v>
      </c>
      <c r="B146" s="20">
        <v>23020015</v>
      </c>
      <c r="C146" s="20" t="s">
        <v>222</v>
      </c>
      <c r="D146" s="15">
        <v>60</v>
      </c>
      <c r="E146" s="15">
        <v>0.5</v>
      </c>
      <c r="F146" s="15">
        <v>0</v>
      </c>
      <c r="G146" s="16">
        <f t="shared" si="6"/>
        <v>60.5</v>
      </c>
      <c r="H146" s="48">
        <f t="shared" si="7"/>
        <v>12.100000000000001</v>
      </c>
      <c r="I146" s="15">
        <f t="shared" si="8"/>
        <v>129</v>
      </c>
      <c r="J146" s="17" t="s">
        <v>353</v>
      </c>
      <c r="K146" s="13"/>
      <c r="L146" s="25">
        <v>2305</v>
      </c>
    </row>
    <row r="147" spans="1:12" ht="102" x14ac:dyDescent="0.3">
      <c r="A147" s="13">
        <v>144</v>
      </c>
      <c r="B147" s="20">
        <v>23020024</v>
      </c>
      <c r="C147" s="20" t="s">
        <v>224</v>
      </c>
      <c r="D147" s="15">
        <v>60</v>
      </c>
      <c r="E147" s="15">
        <v>5</v>
      </c>
      <c r="F147" s="15">
        <v>0</v>
      </c>
      <c r="G147" s="16">
        <f t="shared" si="6"/>
        <v>65</v>
      </c>
      <c r="H147" s="48">
        <f t="shared" si="7"/>
        <v>13</v>
      </c>
      <c r="I147" s="15">
        <f t="shared" si="8"/>
        <v>65</v>
      </c>
      <c r="J147" s="17" t="s">
        <v>354</v>
      </c>
      <c r="K147" s="13"/>
      <c r="L147" s="25">
        <v>2305</v>
      </c>
    </row>
    <row r="148" spans="1:12" ht="216.75" x14ac:dyDescent="0.3">
      <c r="A148" s="13">
        <v>145</v>
      </c>
      <c r="B148" s="20">
        <v>23020025</v>
      </c>
      <c r="C148" s="20" t="s">
        <v>225</v>
      </c>
      <c r="D148" s="15">
        <v>60</v>
      </c>
      <c r="E148" s="15">
        <v>28</v>
      </c>
      <c r="F148" s="15">
        <v>0</v>
      </c>
      <c r="G148" s="16">
        <f t="shared" si="6"/>
        <v>88</v>
      </c>
      <c r="H148" s="48">
        <f t="shared" si="7"/>
        <v>17.600000000000001</v>
      </c>
      <c r="I148" s="15">
        <f t="shared" si="8"/>
        <v>7</v>
      </c>
      <c r="J148" s="21" t="s">
        <v>355</v>
      </c>
      <c r="K148" s="13"/>
      <c r="L148" s="25">
        <v>2305</v>
      </c>
    </row>
    <row r="149" spans="1:12" ht="63.75" x14ac:dyDescent="0.3">
      <c r="A149" s="13">
        <v>146</v>
      </c>
      <c r="B149" s="20">
        <v>23020034</v>
      </c>
      <c r="C149" s="20" t="s">
        <v>226</v>
      </c>
      <c r="D149" s="15">
        <v>60</v>
      </c>
      <c r="E149" s="15">
        <v>2</v>
      </c>
      <c r="F149" s="15">
        <v>0</v>
      </c>
      <c r="G149" s="16">
        <f t="shared" si="6"/>
        <v>62</v>
      </c>
      <c r="H149" s="48">
        <f t="shared" si="7"/>
        <v>12.4</v>
      </c>
      <c r="I149" s="15">
        <f t="shared" si="8"/>
        <v>104</v>
      </c>
      <c r="J149" s="17" t="s">
        <v>356</v>
      </c>
      <c r="K149" s="13"/>
      <c r="L149" s="25">
        <v>2305</v>
      </c>
    </row>
    <row r="150" spans="1:12" ht="51" x14ac:dyDescent="0.3">
      <c r="A150" s="13">
        <v>147</v>
      </c>
      <c r="B150" s="20">
        <v>23020035</v>
      </c>
      <c r="C150" s="20" t="s">
        <v>227</v>
      </c>
      <c r="D150" s="15">
        <v>60</v>
      </c>
      <c r="E150" s="15">
        <v>3.5</v>
      </c>
      <c r="F150" s="15">
        <v>0</v>
      </c>
      <c r="G150" s="16">
        <f t="shared" si="6"/>
        <v>63.5</v>
      </c>
      <c r="H150" s="48">
        <f t="shared" si="7"/>
        <v>12.700000000000001</v>
      </c>
      <c r="I150" s="15">
        <f t="shared" si="8"/>
        <v>87</v>
      </c>
      <c r="J150" s="17" t="s">
        <v>357</v>
      </c>
      <c r="K150" s="13"/>
      <c r="L150" s="25">
        <v>2305</v>
      </c>
    </row>
    <row r="151" spans="1:12" ht="38.25" x14ac:dyDescent="0.3">
      <c r="A151" s="13">
        <v>148</v>
      </c>
      <c r="B151" s="20">
        <v>23020044</v>
      </c>
      <c r="C151" s="20" t="s">
        <v>228</v>
      </c>
      <c r="D151" s="15">
        <v>60</v>
      </c>
      <c r="E151" s="15">
        <v>5</v>
      </c>
      <c r="F151" s="15">
        <v>0</v>
      </c>
      <c r="G151" s="16">
        <f t="shared" si="6"/>
        <v>65</v>
      </c>
      <c r="H151" s="48">
        <f t="shared" si="7"/>
        <v>13</v>
      </c>
      <c r="I151" s="15">
        <f t="shared" si="8"/>
        <v>65</v>
      </c>
      <c r="J151" s="21" t="s">
        <v>631</v>
      </c>
      <c r="K151" s="13"/>
      <c r="L151" s="25">
        <v>2305</v>
      </c>
    </row>
    <row r="152" spans="1:12" ht="51" x14ac:dyDescent="0.3">
      <c r="A152" s="13">
        <v>149</v>
      </c>
      <c r="B152" s="20">
        <v>23020045</v>
      </c>
      <c r="C152" s="20" t="s">
        <v>229</v>
      </c>
      <c r="D152" s="15">
        <v>60</v>
      </c>
      <c r="E152" s="15">
        <v>2</v>
      </c>
      <c r="F152" s="15">
        <v>0</v>
      </c>
      <c r="G152" s="16">
        <f t="shared" si="6"/>
        <v>62</v>
      </c>
      <c r="H152" s="48">
        <f t="shared" si="7"/>
        <v>12.4</v>
      </c>
      <c r="I152" s="15">
        <f t="shared" si="8"/>
        <v>104</v>
      </c>
      <c r="J152" s="21" t="s">
        <v>358</v>
      </c>
      <c r="K152" s="13"/>
      <c r="L152" s="25">
        <v>2305</v>
      </c>
    </row>
    <row r="153" spans="1:12" ht="38.25" x14ac:dyDescent="0.3">
      <c r="A153" s="13">
        <v>150</v>
      </c>
      <c r="B153" s="20">
        <v>23020054</v>
      </c>
      <c r="C153" s="20" t="s">
        <v>231</v>
      </c>
      <c r="D153" s="15">
        <v>60</v>
      </c>
      <c r="E153" s="15">
        <v>3</v>
      </c>
      <c r="F153" s="15">
        <v>0</v>
      </c>
      <c r="G153" s="16">
        <f t="shared" si="6"/>
        <v>63</v>
      </c>
      <c r="H153" s="48">
        <f t="shared" si="7"/>
        <v>12.600000000000001</v>
      </c>
      <c r="I153" s="15">
        <f t="shared" si="8"/>
        <v>90</v>
      </c>
      <c r="J153" s="21" t="s">
        <v>359</v>
      </c>
      <c r="K153" s="13"/>
      <c r="L153" s="25">
        <v>2305</v>
      </c>
    </row>
    <row r="154" spans="1:12" ht="178.5" x14ac:dyDescent="0.3">
      <c r="A154" s="13">
        <v>151</v>
      </c>
      <c r="B154" s="20">
        <v>23020055</v>
      </c>
      <c r="C154" s="20" t="s">
        <v>232</v>
      </c>
      <c r="D154" s="15">
        <v>60</v>
      </c>
      <c r="E154" s="15">
        <v>14</v>
      </c>
      <c r="F154" s="15">
        <v>0</v>
      </c>
      <c r="G154" s="16">
        <f t="shared" si="6"/>
        <v>74</v>
      </c>
      <c r="H154" s="48">
        <f t="shared" si="7"/>
        <v>14.8</v>
      </c>
      <c r="I154" s="15">
        <f t="shared" si="8"/>
        <v>20</v>
      </c>
      <c r="J154" s="21" t="s">
        <v>360</v>
      </c>
      <c r="K154" s="13"/>
      <c r="L154" s="25">
        <v>2305</v>
      </c>
    </row>
    <row r="155" spans="1:12" ht="25.5" x14ac:dyDescent="0.3">
      <c r="A155" s="13">
        <v>152</v>
      </c>
      <c r="B155" s="20">
        <v>23020064</v>
      </c>
      <c r="C155" s="20" t="s">
        <v>234</v>
      </c>
      <c r="D155" s="15">
        <v>60</v>
      </c>
      <c r="E155" s="15">
        <v>1</v>
      </c>
      <c r="F155" s="15">
        <v>0</v>
      </c>
      <c r="G155" s="16">
        <f t="shared" si="6"/>
        <v>61</v>
      </c>
      <c r="H155" s="48">
        <f t="shared" si="7"/>
        <v>12.200000000000001</v>
      </c>
      <c r="I155" s="15">
        <f t="shared" si="8"/>
        <v>122</v>
      </c>
      <c r="J155" s="21" t="s">
        <v>361</v>
      </c>
      <c r="K155" s="13"/>
      <c r="L155" s="25">
        <v>2305</v>
      </c>
    </row>
    <row r="156" spans="1:12" ht="76.5" x14ac:dyDescent="0.3">
      <c r="A156" s="13">
        <v>153</v>
      </c>
      <c r="B156" s="20">
        <v>23020065</v>
      </c>
      <c r="C156" s="20" t="s">
        <v>236</v>
      </c>
      <c r="D156" s="15">
        <v>60</v>
      </c>
      <c r="E156" s="15">
        <v>4.5</v>
      </c>
      <c r="F156" s="15">
        <v>0</v>
      </c>
      <c r="G156" s="16">
        <f t="shared" si="6"/>
        <v>64.5</v>
      </c>
      <c r="H156" s="48">
        <f t="shared" si="7"/>
        <v>12.9</v>
      </c>
      <c r="I156" s="15">
        <f t="shared" si="8"/>
        <v>71</v>
      </c>
      <c r="J156" s="21" t="s">
        <v>362</v>
      </c>
      <c r="K156" s="13"/>
      <c r="L156" s="25">
        <v>2305</v>
      </c>
    </row>
    <row r="157" spans="1:12" ht="76.5" x14ac:dyDescent="0.3">
      <c r="A157" s="13">
        <v>154</v>
      </c>
      <c r="B157" s="20">
        <v>23020074</v>
      </c>
      <c r="C157" s="20" t="s">
        <v>238</v>
      </c>
      <c r="D157" s="15">
        <v>60</v>
      </c>
      <c r="E157" s="15">
        <v>10</v>
      </c>
      <c r="F157" s="15">
        <v>0</v>
      </c>
      <c r="G157" s="16">
        <f t="shared" si="6"/>
        <v>70</v>
      </c>
      <c r="H157" s="48">
        <f t="shared" si="7"/>
        <v>14</v>
      </c>
      <c r="I157" s="15">
        <f t="shared" si="8"/>
        <v>33</v>
      </c>
      <c r="J157" s="21" t="s">
        <v>632</v>
      </c>
      <c r="K157" s="13"/>
      <c r="L157" s="25">
        <v>2305</v>
      </c>
    </row>
    <row r="158" spans="1:12" ht="51" x14ac:dyDescent="0.3">
      <c r="A158" s="13">
        <v>155</v>
      </c>
      <c r="B158" s="20">
        <v>23020075</v>
      </c>
      <c r="C158" s="20" t="s">
        <v>239</v>
      </c>
      <c r="D158" s="15">
        <v>60</v>
      </c>
      <c r="E158" s="15">
        <v>1.5</v>
      </c>
      <c r="F158" s="15">
        <v>0</v>
      </c>
      <c r="G158" s="16">
        <f t="shared" si="6"/>
        <v>61.5</v>
      </c>
      <c r="H158" s="48">
        <f t="shared" si="7"/>
        <v>12.3</v>
      </c>
      <c r="I158" s="15">
        <f t="shared" si="8"/>
        <v>119</v>
      </c>
      <c r="J158" s="21" t="s">
        <v>363</v>
      </c>
      <c r="K158" s="13"/>
      <c r="L158" s="25">
        <v>2305</v>
      </c>
    </row>
    <row r="159" spans="1:12" x14ac:dyDescent="0.3">
      <c r="A159" s="13">
        <v>156</v>
      </c>
      <c r="B159" s="20">
        <v>23020084</v>
      </c>
      <c r="C159" s="20" t="s">
        <v>240</v>
      </c>
      <c r="D159" s="15">
        <v>60</v>
      </c>
      <c r="E159" s="15">
        <v>0.5</v>
      </c>
      <c r="F159" s="15">
        <v>0</v>
      </c>
      <c r="G159" s="16">
        <f t="shared" si="6"/>
        <v>60.5</v>
      </c>
      <c r="H159" s="48">
        <f t="shared" si="7"/>
        <v>12.100000000000001</v>
      </c>
      <c r="I159" s="15">
        <f t="shared" si="8"/>
        <v>129</v>
      </c>
      <c r="J159" s="21" t="s">
        <v>364</v>
      </c>
      <c r="K159" s="13"/>
      <c r="L159" s="25">
        <v>2305</v>
      </c>
    </row>
    <row r="160" spans="1:12" ht="51" x14ac:dyDescent="0.3">
      <c r="A160" s="13">
        <v>157</v>
      </c>
      <c r="B160" s="20">
        <v>23020085</v>
      </c>
      <c r="C160" s="20" t="s">
        <v>242</v>
      </c>
      <c r="D160" s="15">
        <v>60</v>
      </c>
      <c r="E160" s="15">
        <v>5</v>
      </c>
      <c r="F160" s="15">
        <v>0</v>
      </c>
      <c r="G160" s="16">
        <f t="shared" si="6"/>
        <v>65</v>
      </c>
      <c r="H160" s="48">
        <f t="shared" si="7"/>
        <v>13</v>
      </c>
      <c r="I160" s="15">
        <f t="shared" si="8"/>
        <v>65</v>
      </c>
      <c r="J160" s="21" t="s">
        <v>633</v>
      </c>
      <c r="K160" s="13"/>
      <c r="L160" s="25">
        <v>2305</v>
      </c>
    </row>
    <row r="161" spans="1:12" ht="102" x14ac:dyDescent="0.3">
      <c r="A161" s="13">
        <v>158</v>
      </c>
      <c r="B161" s="20">
        <v>23020094</v>
      </c>
      <c r="C161" s="20" t="s">
        <v>243</v>
      </c>
      <c r="D161" s="15">
        <v>60</v>
      </c>
      <c r="E161" s="15">
        <v>7.5</v>
      </c>
      <c r="F161" s="15">
        <v>0</v>
      </c>
      <c r="G161" s="16">
        <f t="shared" si="6"/>
        <v>67.5</v>
      </c>
      <c r="H161" s="48">
        <f t="shared" si="7"/>
        <v>13.5</v>
      </c>
      <c r="I161" s="15">
        <f t="shared" si="8"/>
        <v>43</v>
      </c>
      <c r="J161" s="71" t="s">
        <v>634</v>
      </c>
      <c r="K161" s="13"/>
      <c r="L161" s="25">
        <v>2305</v>
      </c>
    </row>
    <row r="162" spans="1:12" ht="25.5" x14ac:dyDescent="0.3">
      <c r="A162" s="13">
        <v>159</v>
      </c>
      <c r="B162" s="20">
        <v>23020095</v>
      </c>
      <c r="C162" s="20" t="s">
        <v>244</v>
      </c>
      <c r="D162" s="15">
        <v>60</v>
      </c>
      <c r="E162" s="15">
        <v>4.5</v>
      </c>
      <c r="F162" s="15">
        <v>0</v>
      </c>
      <c r="G162" s="16">
        <f t="shared" si="6"/>
        <v>64.5</v>
      </c>
      <c r="H162" s="48">
        <f t="shared" si="7"/>
        <v>12.9</v>
      </c>
      <c r="I162" s="15">
        <f t="shared" si="8"/>
        <v>71</v>
      </c>
      <c r="J162" s="71" t="s">
        <v>638</v>
      </c>
      <c r="K162" s="13"/>
      <c r="L162" s="25">
        <v>2305</v>
      </c>
    </row>
    <row r="163" spans="1:12" ht="63.75" x14ac:dyDescent="0.3">
      <c r="A163" s="13">
        <v>160</v>
      </c>
      <c r="B163" s="20">
        <v>23020103</v>
      </c>
      <c r="C163" s="20" t="s">
        <v>246</v>
      </c>
      <c r="D163" s="15">
        <v>60</v>
      </c>
      <c r="E163" s="15">
        <v>6</v>
      </c>
      <c r="F163" s="15">
        <v>0</v>
      </c>
      <c r="G163" s="16">
        <f t="shared" si="6"/>
        <v>66</v>
      </c>
      <c r="H163" s="48">
        <f t="shared" si="7"/>
        <v>13.200000000000001</v>
      </c>
      <c r="I163" s="15">
        <f t="shared" si="8"/>
        <v>56</v>
      </c>
      <c r="J163" s="21" t="s">
        <v>635</v>
      </c>
      <c r="K163" s="13"/>
      <c r="L163" s="25">
        <v>2305</v>
      </c>
    </row>
    <row r="164" spans="1:12" ht="38.25" x14ac:dyDescent="0.3">
      <c r="A164" s="13">
        <v>161</v>
      </c>
      <c r="B164" s="20">
        <v>23020105</v>
      </c>
      <c r="C164" s="20" t="s">
        <v>248</v>
      </c>
      <c r="D164" s="15">
        <v>60</v>
      </c>
      <c r="E164" s="15">
        <v>1</v>
      </c>
      <c r="F164" s="15">
        <v>0</v>
      </c>
      <c r="G164" s="16">
        <f t="shared" si="6"/>
        <v>61</v>
      </c>
      <c r="H164" s="48">
        <f t="shared" si="7"/>
        <v>12.200000000000001</v>
      </c>
      <c r="I164" s="15">
        <f t="shared" si="8"/>
        <v>122</v>
      </c>
      <c r="J164" s="21" t="s">
        <v>365</v>
      </c>
      <c r="K164" s="13"/>
      <c r="L164" s="25">
        <v>2305</v>
      </c>
    </row>
    <row r="165" spans="1:12" x14ac:dyDescent="0.3">
      <c r="A165" s="13">
        <v>162</v>
      </c>
      <c r="B165" s="20">
        <v>23020114</v>
      </c>
      <c r="C165" s="20" t="s">
        <v>250</v>
      </c>
      <c r="D165" s="15">
        <v>60</v>
      </c>
      <c r="E165" s="15">
        <v>0</v>
      </c>
      <c r="F165" s="15">
        <v>0</v>
      </c>
      <c r="G165" s="16">
        <f t="shared" si="6"/>
        <v>60</v>
      </c>
      <c r="H165" s="48">
        <f t="shared" si="7"/>
        <v>12</v>
      </c>
      <c r="I165" s="15">
        <f t="shared" si="8"/>
        <v>140</v>
      </c>
      <c r="J165" s="21" t="s">
        <v>36</v>
      </c>
      <c r="K165" s="13"/>
      <c r="L165" s="25">
        <v>2305</v>
      </c>
    </row>
    <row r="166" spans="1:12" x14ac:dyDescent="0.3">
      <c r="A166" s="13">
        <v>163</v>
      </c>
      <c r="B166" s="20">
        <v>23020115</v>
      </c>
      <c r="C166" s="20" t="s">
        <v>252</v>
      </c>
      <c r="D166" s="15">
        <v>60</v>
      </c>
      <c r="E166" s="15">
        <v>0.5</v>
      </c>
      <c r="F166" s="15">
        <v>0</v>
      </c>
      <c r="G166" s="16">
        <f t="shared" si="6"/>
        <v>60.5</v>
      </c>
      <c r="H166" s="48">
        <f t="shared" si="7"/>
        <v>12.100000000000001</v>
      </c>
      <c r="I166" s="15">
        <f t="shared" si="8"/>
        <v>129</v>
      </c>
      <c r="J166" s="21" t="s">
        <v>364</v>
      </c>
      <c r="K166" s="13"/>
      <c r="L166" s="25">
        <v>2305</v>
      </c>
    </row>
    <row r="167" spans="1:12" ht="63.75" x14ac:dyDescent="0.3">
      <c r="A167" s="13">
        <v>164</v>
      </c>
      <c r="B167" s="20">
        <v>23020124</v>
      </c>
      <c r="C167" s="20" t="s">
        <v>253</v>
      </c>
      <c r="D167" s="15">
        <v>60</v>
      </c>
      <c r="E167" s="15">
        <v>4</v>
      </c>
      <c r="F167" s="15">
        <v>0</v>
      </c>
      <c r="G167" s="16">
        <f t="shared" si="6"/>
        <v>64</v>
      </c>
      <c r="H167" s="48">
        <f t="shared" si="7"/>
        <v>12.8</v>
      </c>
      <c r="I167" s="15">
        <f t="shared" si="8"/>
        <v>80</v>
      </c>
      <c r="J167" s="21" t="s">
        <v>366</v>
      </c>
      <c r="K167" s="13"/>
      <c r="L167" s="25">
        <v>2305</v>
      </c>
    </row>
    <row r="168" spans="1:12" ht="140.25" x14ac:dyDescent="0.3">
      <c r="A168" s="13">
        <v>165</v>
      </c>
      <c r="B168" s="20">
        <v>23020125</v>
      </c>
      <c r="C168" s="20" t="s">
        <v>254</v>
      </c>
      <c r="D168" s="15">
        <v>60</v>
      </c>
      <c r="E168" s="15">
        <v>19</v>
      </c>
      <c r="F168" s="15">
        <v>0</v>
      </c>
      <c r="G168" s="16">
        <f t="shared" si="6"/>
        <v>79</v>
      </c>
      <c r="H168" s="48">
        <f t="shared" si="7"/>
        <v>15.8</v>
      </c>
      <c r="I168" s="15">
        <f t="shared" si="8"/>
        <v>13</v>
      </c>
      <c r="J168" s="21" t="s">
        <v>636</v>
      </c>
      <c r="K168" s="13"/>
      <c r="L168" s="25">
        <v>2305</v>
      </c>
    </row>
    <row r="169" spans="1:12" ht="51" x14ac:dyDescent="0.3">
      <c r="A169" s="13">
        <v>166</v>
      </c>
      <c r="B169" s="20">
        <v>23020134</v>
      </c>
      <c r="C169" s="20" t="s">
        <v>256</v>
      </c>
      <c r="D169" s="15">
        <v>60</v>
      </c>
      <c r="E169" s="15">
        <v>2</v>
      </c>
      <c r="F169" s="15">
        <v>0</v>
      </c>
      <c r="G169" s="16">
        <f t="shared" si="6"/>
        <v>62</v>
      </c>
      <c r="H169" s="48">
        <f t="shared" si="7"/>
        <v>12.4</v>
      </c>
      <c r="I169" s="15">
        <f t="shared" si="8"/>
        <v>104</v>
      </c>
      <c r="J169" s="21" t="s">
        <v>367</v>
      </c>
      <c r="K169" s="13"/>
      <c r="L169" s="25">
        <v>2305</v>
      </c>
    </row>
    <row r="170" spans="1:12" ht="25.5" x14ac:dyDescent="0.3">
      <c r="A170" s="13">
        <v>167</v>
      </c>
      <c r="B170" s="20">
        <v>23020135</v>
      </c>
      <c r="C170" s="20" t="s">
        <v>257</v>
      </c>
      <c r="D170" s="15">
        <v>60</v>
      </c>
      <c r="E170" s="15">
        <v>1</v>
      </c>
      <c r="F170" s="15">
        <v>0</v>
      </c>
      <c r="G170" s="16">
        <f t="shared" si="6"/>
        <v>61</v>
      </c>
      <c r="H170" s="48">
        <f t="shared" si="7"/>
        <v>12.200000000000001</v>
      </c>
      <c r="I170" s="15">
        <f t="shared" si="8"/>
        <v>122</v>
      </c>
      <c r="J170" s="21" t="s">
        <v>368</v>
      </c>
      <c r="K170" s="13"/>
      <c r="L170" s="25">
        <v>2305</v>
      </c>
    </row>
    <row r="171" spans="1:12" x14ac:dyDescent="0.3">
      <c r="A171" s="13">
        <v>168</v>
      </c>
      <c r="B171" s="20">
        <v>23020143</v>
      </c>
      <c r="C171" s="20" t="s">
        <v>259</v>
      </c>
      <c r="D171" s="15">
        <v>60</v>
      </c>
      <c r="E171" s="15">
        <v>0</v>
      </c>
      <c r="F171" s="15">
        <v>0</v>
      </c>
      <c r="G171" s="16">
        <f t="shared" si="6"/>
        <v>60</v>
      </c>
      <c r="H171" s="48">
        <f t="shared" si="7"/>
        <v>12</v>
      </c>
      <c r="I171" s="15">
        <f t="shared" si="8"/>
        <v>140</v>
      </c>
      <c r="J171" s="21" t="s">
        <v>36</v>
      </c>
      <c r="K171" s="13"/>
      <c r="L171" s="25">
        <v>2305</v>
      </c>
    </row>
    <row r="172" spans="1:12" x14ac:dyDescent="0.3">
      <c r="A172" s="13">
        <v>169</v>
      </c>
      <c r="B172" s="20">
        <v>23020144</v>
      </c>
      <c r="C172" s="20" t="s">
        <v>261</v>
      </c>
      <c r="D172" s="15">
        <v>60</v>
      </c>
      <c r="E172" s="15">
        <v>0</v>
      </c>
      <c r="F172" s="15">
        <v>0</v>
      </c>
      <c r="G172" s="16">
        <f t="shared" si="6"/>
        <v>60</v>
      </c>
      <c r="H172" s="48">
        <f t="shared" si="7"/>
        <v>12</v>
      </c>
      <c r="I172" s="15">
        <f t="shared" si="8"/>
        <v>140</v>
      </c>
      <c r="J172" s="21" t="s">
        <v>36</v>
      </c>
      <c r="K172" s="13"/>
      <c r="L172" s="25">
        <v>2305</v>
      </c>
    </row>
    <row r="173" spans="1:12" ht="38.25" x14ac:dyDescent="0.3">
      <c r="A173" s="13">
        <v>170</v>
      </c>
      <c r="B173" s="20">
        <v>23020154</v>
      </c>
      <c r="C173" s="20" t="s">
        <v>262</v>
      </c>
      <c r="D173" s="15">
        <v>60</v>
      </c>
      <c r="E173" s="15">
        <v>5</v>
      </c>
      <c r="F173" s="15">
        <v>0</v>
      </c>
      <c r="G173" s="16">
        <f t="shared" si="6"/>
        <v>65</v>
      </c>
      <c r="H173" s="48">
        <f t="shared" si="7"/>
        <v>13</v>
      </c>
      <c r="I173" s="15">
        <f t="shared" si="8"/>
        <v>65</v>
      </c>
      <c r="J173" s="21" t="s">
        <v>637</v>
      </c>
      <c r="K173" s="13"/>
      <c r="L173" s="25">
        <v>2305</v>
      </c>
    </row>
    <row r="174" spans="1:12" x14ac:dyDescent="0.3">
      <c r="A174" s="13">
        <v>171</v>
      </c>
      <c r="B174" s="20">
        <v>23020155</v>
      </c>
      <c r="C174" s="20" t="s">
        <v>264</v>
      </c>
      <c r="D174" s="15">
        <v>60</v>
      </c>
      <c r="E174" s="15">
        <v>0</v>
      </c>
      <c r="F174" s="15">
        <v>0</v>
      </c>
      <c r="G174" s="16">
        <f t="shared" si="6"/>
        <v>60</v>
      </c>
      <c r="H174" s="48">
        <f t="shared" si="7"/>
        <v>12</v>
      </c>
      <c r="I174" s="15">
        <f t="shared" si="8"/>
        <v>140</v>
      </c>
      <c r="J174" s="21" t="s">
        <v>36</v>
      </c>
      <c r="K174" s="13"/>
      <c r="L174" s="25">
        <v>2305</v>
      </c>
    </row>
    <row r="175" spans="1:12" x14ac:dyDescent="0.3">
      <c r="A175" s="13">
        <v>172</v>
      </c>
      <c r="B175" s="20">
        <v>22163153</v>
      </c>
      <c r="C175" s="20" t="s">
        <v>265</v>
      </c>
      <c r="D175" s="15">
        <v>60</v>
      </c>
      <c r="E175" s="15">
        <v>0</v>
      </c>
      <c r="F175" s="15">
        <v>0</v>
      </c>
      <c r="G175" s="16">
        <f t="shared" si="6"/>
        <v>60</v>
      </c>
      <c r="H175" s="48">
        <f t="shared" si="7"/>
        <v>12</v>
      </c>
      <c r="I175" s="15">
        <f t="shared" si="8"/>
        <v>140</v>
      </c>
      <c r="J175" s="21" t="s">
        <v>36</v>
      </c>
      <c r="K175" s="13"/>
      <c r="L175" s="25">
        <v>2305</v>
      </c>
    </row>
    <row r="176" spans="1:12" ht="25.5" x14ac:dyDescent="0.3">
      <c r="A176" s="13">
        <v>173</v>
      </c>
      <c r="B176" s="20">
        <v>23033043</v>
      </c>
      <c r="C176" s="20" t="s">
        <v>266</v>
      </c>
      <c r="D176" s="15">
        <v>60</v>
      </c>
      <c r="E176" s="15">
        <v>4.5</v>
      </c>
      <c r="F176" s="15">
        <v>0</v>
      </c>
      <c r="G176" s="16">
        <f t="shared" si="6"/>
        <v>64.5</v>
      </c>
      <c r="H176" s="48">
        <f t="shared" si="7"/>
        <v>12.9</v>
      </c>
      <c r="I176" s="15">
        <f t="shared" si="8"/>
        <v>71</v>
      </c>
      <c r="J176" s="21" t="s">
        <v>369</v>
      </c>
      <c r="K176" s="13"/>
      <c r="L176" s="25">
        <v>2305</v>
      </c>
    </row>
    <row r="177" spans="1:12" ht="51" x14ac:dyDescent="0.3">
      <c r="A177" s="13">
        <v>174</v>
      </c>
      <c r="B177" s="20">
        <v>22020046</v>
      </c>
      <c r="C177" s="20" t="s">
        <v>268</v>
      </c>
      <c r="D177" s="15">
        <v>60</v>
      </c>
      <c r="E177" s="15">
        <v>2</v>
      </c>
      <c r="F177" s="15">
        <v>0</v>
      </c>
      <c r="G177" s="16">
        <f t="shared" si="6"/>
        <v>62</v>
      </c>
      <c r="H177" s="48">
        <f t="shared" si="7"/>
        <v>12.4</v>
      </c>
      <c r="I177" s="15">
        <f t="shared" si="8"/>
        <v>104</v>
      </c>
      <c r="J177" s="21" t="s">
        <v>370</v>
      </c>
      <c r="K177" s="13"/>
      <c r="L177" s="25">
        <v>2305</v>
      </c>
    </row>
    <row r="178" spans="1:12" ht="22.5" customHeight="1" x14ac:dyDescent="0.3">
      <c r="A178" s="7"/>
      <c r="B178" s="7"/>
      <c r="C178" s="7"/>
      <c r="D178" s="7"/>
      <c r="E178" s="7"/>
      <c r="F178" s="7"/>
      <c r="G178" s="29"/>
      <c r="H178" s="41"/>
      <c r="I178" s="7"/>
      <c r="J178" s="7"/>
      <c r="K178" s="7"/>
      <c r="L178" s="7"/>
    </row>
    <row r="179" spans="1:12" s="42" customFormat="1" ht="22.5" customHeight="1" x14ac:dyDescent="0.3">
      <c r="A179" s="49"/>
      <c r="B179" s="49"/>
      <c r="C179" s="49"/>
      <c r="D179" s="77" t="s">
        <v>269</v>
      </c>
      <c r="E179" s="77"/>
      <c r="F179" s="77"/>
      <c r="G179" s="77" t="s">
        <v>270</v>
      </c>
      <c r="H179" s="77"/>
      <c r="I179" s="77"/>
      <c r="J179" s="77"/>
      <c r="K179" s="49"/>
      <c r="L179" s="49"/>
    </row>
  </sheetData>
  <mergeCells count="4">
    <mergeCell ref="A1:L1"/>
    <mergeCell ref="A2:D2"/>
    <mergeCell ref="D179:F179"/>
    <mergeCell ref="G179:J179"/>
  </mergeCells>
  <phoneticPr fontId="15" type="noConversion"/>
  <conditionalFormatting sqref="B4:B36">
    <cfRule type="duplicateValues" dxfId="137" priority="48"/>
  </conditionalFormatting>
  <conditionalFormatting sqref="B71">
    <cfRule type="duplicateValues" dxfId="136" priority="46"/>
  </conditionalFormatting>
  <conditionalFormatting sqref="B72">
    <cfRule type="duplicateValues" dxfId="135" priority="45"/>
  </conditionalFormatting>
  <conditionalFormatting sqref="B73">
    <cfRule type="duplicateValues" dxfId="134" priority="47"/>
  </conditionalFormatting>
  <conditionalFormatting sqref="B74:B108">
    <cfRule type="duplicateValues" dxfId="133" priority="42"/>
  </conditionalFormatting>
  <conditionalFormatting sqref="B141:B142">
    <cfRule type="duplicateValues" dxfId="132" priority="13"/>
  </conditionalFormatting>
  <conditionalFormatting sqref="B143:B177">
    <cfRule type="duplicateValues" dxfId="131" priority="3"/>
  </conditionalFormatting>
  <conditionalFormatting sqref="C4:C38">
    <cfRule type="duplicateValues" dxfId="130" priority="49"/>
  </conditionalFormatting>
  <conditionalFormatting sqref="C39:C73">
    <cfRule type="duplicateValues" dxfId="129" priority="43"/>
  </conditionalFormatting>
  <conditionalFormatting sqref="C74">
    <cfRule type="duplicateValues" dxfId="128" priority="21"/>
  </conditionalFormatting>
  <conditionalFormatting sqref="C74:C108">
    <cfRule type="duplicateValues" dxfId="127" priority="36"/>
  </conditionalFormatting>
  <conditionalFormatting sqref="C75">
    <cfRule type="duplicateValues" dxfId="126" priority="37"/>
  </conditionalFormatting>
  <conditionalFormatting sqref="C76">
    <cfRule type="duplicateValues" dxfId="125" priority="20"/>
  </conditionalFormatting>
  <conditionalFormatting sqref="C78">
    <cfRule type="duplicateValues" dxfId="124" priority="24"/>
  </conditionalFormatting>
  <conditionalFormatting sqref="C79">
    <cfRule type="duplicateValues" dxfId="123" priority="19"/>
  </conditionalFormatting>
  <conditionalFormatting sqref="C80 C83:C84 C86 C88 C107">
    <cfRule type="duplicateValues" dxfId="122" priority="41"/>
  </conditionalFormatting>
  <conditionalFormatting sqref="C81">
    <cfRule type="duplicateValues" dxfId="121" priority="26"/>
  </conditionalFormatting>
  <conditionalFormatting sqref="C82">
    <cfRule type="duplicateValues" dxfId="120" priority="40"/>
  </conditionalFormatting>
  <conditionalFormatting sqref="C85">
    <cfRule type="duplicateValues" dxfId="119" priority="35"/>
  </conditionalFormatting>
  <conditionalFormatting sqref="C87">
    <cfRule type="duplicateValues" dxfId="118" priority="34"/>
  </conditionalFormatting>
  <conditionalFormatting sqref="C89">
    <cfRule type="duplicateValues" dxfId="117" priority="39"/>
  </conditionalFormatting>
  <conditionalFormatting sqref="C90">
    <cfRule type="duplicateValues" dxfId="116" priority="29"/>
  </conditionalFormatting>
  <conditionalFormatting sqref="C91">
    <cfRule type="duplicateValues" dxfId="115" priority="33"/>
  </conditionalFormatting>
  <conditionalFormatting sqref="C92:C94">
    <cfRule type="duplicateValues" dxfId="114" priority="28"/>
  </conditionalFormatting>
  <conditionalFormatting sqref="C95">
    <cfRule type="duplicateValues" dxfId="113" priority="22"/>
  </conditionalFormatting>
  <conditionalFormatting sqref="C96 C99">
    <cfRule type="duplicateValues" dxfId="112" priority="32"/>
  </conditionalFormatting>
  <conditionalFormatting sqref="C97:C98">
    <cfRule type="duplicateValues" dxfId="111" priority="27"/>
  </conditionalFormatting>
  <conditionalFormatting sqref="C100 C102:C104">
    <cfRule type="duplicateValues" dxfId="110" priority="38"/>
  </conditionalFormatting>
  <conditionalFormatting sqref="C101">
    <cfRule type="duplicateValues" dxfId="109" priority="31"/>
  </conditionalFormatting>
  <conditionalFormatting sqref="C105">
    <cfRule type="duplicateValues" dxfId="108" priority="30"/>
  </conditionalFormatting>
  <conditionalFormatting sqref="C106">
    <cfRule type="duplicateValues" dxfId="107" priority="25"/>
  </conditionalFormatting>
  <conditionalFormatting sqref="C108">
    <cfRule type="duplicateValues" dxfId="106" priority="23"/>
  </conditionalFormatting>
  <conditionalFormatting sqref="C109:C110">
    <cfRule type="duplicateValues" dxfId="105" priority="7"/>
  </conditionalFormatting>
  <conditionalFormatting sqref="C110:C141">
    <cfRule type="duplicateValues" dxfId="104" priority="15"/>
  </conditionalFormatting>
  <conditionalFormatting sqref="C111">
    <cfRule type="duplicateValues" dxfId="103" priority="14"/>
  </conditionalFormatting>
  <conditionalFormatting sqref="C112">
    <cfRule type="duplicateValues" dxfId="102" priority="6"/>
  </conditionalFormatting>
  <conditionalFormatting sqref="C113">
    <cfRule type="duplicateValues" dxfId="101" priority="11"/>
  </conditionalFormatting>
  <conditionalFormatting sqref="C114">
    <cfRule type="duplicateValues" dxfId="100" priority="5"/>
  </conditionalFormatting>
  <conditionalFormatting sqref="C115:C117 C119:C120 C132 C138">
    <cfRule type="duplicateValues" dxfId="99" priority="18"/>
  </conditionalFormatting>
  <conditionalFormatting sqref="C118">
    <cfRule type="duplicateValues" dxfId="98" priority="10"/>
  </conditionalFormatting>
  <conditionalFormatting sqref="C121">
    <cfRule type="duplicateValues" dxfId="97" priority="4"/>
  </conditionalFormatting>
  <conditionalFormatting sqref="C127:C131">
    <cfRule type="duplicateValues" dxfId="96" priority="17"/>
  </conditionalFormatting>
  <conditionalFormatting sqref="C133:C134">
    <cfRule type="duplicateValues" dxfId="95" priority="9"/>
  </conditionalFormatting>
  <conditionalFormatting sqref="C135">
    <cfRule type="duplicateValues" dxfId="94" priority="16"/>
  </conditionalFormatting>
  <conditionalFormatting sqref="C136:C137">
    <cfRule type="duplicateValues" dxfId="93" priority="8"/>
  </conditionalFormatting>
  <conditionalFormatting sqref="C139:C142">
    <cfRule type="duplicateValues" dxfId="92" priority="12"/>
  </conditionalFormatting>
  <conditionalFormatting sqref="C143:C177">
    <cfRule type="duplicateValues" dxfId="91" priority="1"/>
  </conditionalFormatting>
  <pageMargins left="0.156944444444444" right="0.156944444444444" top="0.118055555555556" bottom="7.8472222222222193E-2" header="0.5" footer="1"/>
  <pageSetup paperSize="9" scale="7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79"/>
  <sheetViews>
    <sheetView topLeftCell="A28" zoomScale="50" zoomScaleNormal="50" workbookViewId="0">
      <selection activeCell="R10" sqref="R10"/>
    </sheetView>
  </sheetViews>
  <sheetFormatPr defaultColWidth="9" defaultRowHeight="17.649999999999999" x14ac:dyDescent="0.3"/>
  <cols>
    <col min="1" max="1" width="8.86328125" style="3" customWidth="1"/>
    <col min="2" max="2" width="13.46484375" style="3" customWidth="1"/>
    <col min="3" max="3" width="12.06640625" style="3" customWidth="1"/>
    <col min="4" max="4" width="15.33203125" style="31" customWidth="1"/>
    <col min="5" max="5" width="10.86328125" style="3" customWidth="1"/>
    <col min="6" max="6" width="10.6640625" style="31" customWidth="1"/>
    <col min="7" max="7" width="12.46484375" style="31" customWidth="1"/>
    <col min="8" max="8" width="13.33203125" style="3" customWidth="1"/>
    <col min="9" max="9" width="72.46484375" style="5" customWidth="1"/>
    <col min="10" max="10" width="12.796875" style="3" customWidth="1"/>
    <col min="11" max="11" width="9.265625" style="3" customWidth="1"/>
    <col min="12" max="22" width="9" style="2"/>
    <col min="23" max="16384" width="9" style="6"/>
  </cols>
  <sheetData>
    <row r="1" spans="1:11" ht="28.5" customHeight="1" x14ac:dyDescent="0.3">
      <c r="A1" s="73" t="s">
        <v>371</v>
      </c>
      <c r="B1" s="73"/>
      <c r="C1" s="73"/>
      <c r="D1" s="73"/>
      <c r="E1" s="73"/>
      <c r="F1" s="73"/>
      <c r="G1" s="73"/>
      <c r="H1" s="73"/>
      <c r="I1" s="73"/>
      <c r="J1" s="73"/>
      <c r="K1" s="73"/>
    </row>
    <row r="2" spans="1:11" ht="22.5" customHeight="1" x14ac:dyDescent="0.3">
      <c r="A2" s="74" t="s">
        <v>1</v>
      </c>
      <c r="B2" s="74"/>
      <c r="C2" s="74"/>
      <c r="D2" s="74"/>
      <c r="E2" s="8"/>
      <c r="F2" s="32"/>
      <c r="G2" s="32"/>
      <c r="H2" s="8"/>
      <c r="I2" s="10"/>
      <c r="J2" s="8"/>
      <c r="K2" s="8"/>
    </row>
    <row r="3" spans="1:11" s="30" customFormat="1" ht="70.05" customHeight="1" x14ac:dyDescent="0.3">
      <c r="A3" s="11" t="s">
        <v>2</v>
      </c>
      <c r="B3" s="11" t="s">
        <v>3</v>
      </c>
      <c r="C3" s="11" t="s">
        <v>4</v>
      </c>
      <c r="D3" s="33" t="s">
        <v>372</v>
      </c>
      <c r="E3" s="11" t="s">
        <v>373</v>
      </c>
      <c r="F3" s="33" t="s">
        <v>275</v>
      </c>
      <c r="G3" s="33" t="s">
        <v>374</v>
      </c>
      <c r="H3" s="11" t="s">
        <v>375</v>
      </c>
      <c r="I3" s="11" t="s">
        <v>278</v>
      </c>
      <c r="J3" s="11" t="s">
        <v>16</v>
      </c>
      <c r="K3" s="11" t="s">
        <v>17</v>
      </c>
    </row>
    <row r="4" spans="1:11" ht="114.75" x14ac:dyDescent="0.3">
      <c r="A4" s="13">
        <v>135</v>
      </c>
      <c r="B4" s="20">
        <v>23020146</v>
      </c>
      <c r="C4" s="20" t="s">
        <v>210</v>
      </c>
      <c r="D4" s="34" t="s">
        <v>376</v>
      </c>
      <c r="E4" s="15">
        <v>10</v>
      </c>
      <c r="F4" s="35">
        <f t="shared" ref="F4:F35" si="0">D4+E4</f>
        <v>106.38</v>
      </c>
      <c r="G4" s="35">
        <f t="shared" ref="G4:G35" si="1">F4*0.7</f>
        <v>74.465999999999994</v>
      </c>
      <c r="H4" s="13">
        <f t="shared" ref="H4:H35" si="2">RANK(F4,$F$4:$F$177,0)</f>
        <v>1</v>
      </c>
      <c r="I4" s="17" t="s">
        <v>377</v>
      </c>
      <c r="J4" s="13"/>
      <c r="K4" s="23">
        <v>2304</v>
      </c>
    </row>
    <row r="5" spans="1:11" ht="38.25" x14ac:dyDescent="0.3">
      <c r="A5" s="13">
        <v>20</v>
      </c>
      <c r="B5" s="14">
        <v>23020099</v>
      </c>
      <c r="C5" s="14" t="s">
        <v>38</v>
      </c>
      <c r="D5" s="35">
        <v>96.11</v>
      </c>
      <c r="E5" s="15">
        <v>10</v>
      </c>
      <c r="F5" s="35">
        <f t="shared" si="0"/>
        <v>106.11</v>
      </c>
      <c r="G5" s="35">
        <f t="shared" si="1"/>
        <v>74.277000000000001</v>
      </c>
      <c r="H5" s="13">
        <f t="shared" si="2"/>
        <v>2</v>
      </c>
      <c r="I5" s="17" t="s">
        <v>378</v>
      </c>
      <c r="J5" s="13"/>
      <c r="K5" s="18">
        <v>2301</v>
      </c>
    </row>
    <row r="6" spans="1:11" ht="76.5" x14ac:dyDescent="0.3">
      <c r="A6" s="13">
        <v>25</v>
      </c>
      <c r="B6" s="14">
        <v>23020120</v>
      </c>
      <c r="C6" s="14" t="s">
        <v>43</v>
      </c>
      <c r="D6" s="35">
        <v>96.07</v>
      </c>
      <c r="E6" s="15">
        <v>10</v>
      </c>
      <c r="F6" s="35">
        <f t="shared" si="0"/>
        <v>106.07</v>
      </c>
      <c r="G6" s="35">
        <f t="shared" si="1"/>
        <v>74.248999999999995</v>
      </c>
      <c r="H6" s="13">
        <f t="shared" si="2"/>
        <v>3</v>
      </c>
      <c r="I6" s="17" t="s">
        <v>379</v>
      </c>
      <c r="J6" s="13"/>
      <c r="K6" s="18">
        <v>2301</v>
      </c>
    </row>
    <row r="7" spans="1:11" ht="38.25" x14ac:dyDescent="0.3">
      <c r="A7" s="13">
        <v>15</v>
      </c>
      <c r="B7" s="14">
        <v>23020070</v>
      </c>
      <c r="C7" s="14" t="s">
        <v>32</v>
      </c>
      <c r="D7" s="35">
        <v>95</v>
      </c>
      <c r="E7" s="15">
        <v>10</v>
      </c>
      <c r="F7" s="35">
        <f t="shared" si="0"/>
        <v>105</v>
      </c>
      <c r="G7" s="35">
        <f t="shared" si="1"/>
        <v>73.5</v>
      </c>
      <c r="H7" s="13">
        <f t="shared" si="2"/>
        <v>4</v>
      </c>
      <c r="I7" s="17" t="s">
        <v>380</v>
      </c>
      <c r="J7" s="13"/>
      <c r="K7" s="18">
        <v>2301</v>
      </c>
    </row>
    <row r="8" spans="1:11" ht="25.5" x14ac:dyDescent="0.3">
      <c r="A8" s="20">
        <v>99</v>
      </c>
      <c r="B8" s="20">
        <v>23020147</v>
      </c>
      <c r="C8" s="20" t="s">
        <v>143</v>
      </c>
      <c r="D8" s="35">
        <v>94.9</v>
      </c>
      <c r="E8" s="36">
        <v>10</v>
      </c>
      <c r="F8" s="35">
        <f t="shared" si="0"/>
        <v>104.9</v>
      </c>
      <c r="G8" s="35">
        <f t="shared" si="1"/>
        <v>73.429999999999993</v>
      </c>
      <c r="H8" s="13">
        <f t="shared" si="2"/>
        <v>5</v>
      </c>
      <c r="I8" s="21" t="s">
        <v>381</v>
      </c>
      <c r="J8" s="20"/>
      <c r="K8" s="22">
        <v>2303</v>
      </c>
    </row>
    <row r="9" spans="1:11" ht="51" x14ac:dyDescent="0.3">
      <c r="A9" s="20">
        <v>81</v>
      </c>
      <c r="B9" s="20">
        <v>23020057</v>
      </c>
      <c r="C9" s="20" t="s">
        <v>109</v>
      </c>
      <c r="D9" s="35">
        <v>94.69</v>
      </c>
      <c r="E9" s="36">
        <v>10</v>
      </c>
      <c r="F9" s="35">
        <f t="shared" si="0"/>
        <v>104.69</v>
      </c>
      <c r="G9" s="35">
        <f t="shared" si="1"/>
        <v>73.282999999999987</v>
      </c>
      <c r="H9" s="13">
        <f t="shared" si="2"/>
        <v>6</v>
      </c>
      <c r="I9" s="21" t="s">
        <v>382</v>
      </c>
      <c r="J9" s="20"/>
      <c r="K9" s="22">
        <v>2303</v>
      </c>
    </row>
    <row r="10" spans="1:11" ht="76.5" x14ac:dyDescent="0.3">
      <c r="A10" s="13">
        <v>54</v>
      </c>
      <c r="B10" s="14">
        <v>23020098</v>
      </c>
      <c r="C10" s="14" t="s">
        <v>72</v>
      </c>
      <c r="D10" s="35">
        <v>93.98</v>
      </c>
      <c r="E10" s="15">
        <v>10</v>
      </c>
      <c r="F10" s="35">
        <f t="shared" si="0"/>
        <v>103.98</v>
      </c>
      <c r="G10" s="35">
        <f t="shared" si="1"/>
        <v>72.786000000000001</v>
      </c>
      <c r="H10" s="13">
        <f t="shared" si="2"/>
        <v>7</v>
      </c>
      <c r="I10" s="17" t="s">
        <v>383</v>
      </c>
      <c r="J10" s="13"/>
      <c r="K10" s="19">
        <v>2302</v>
      </c>
    </row>
    <row r="11" spans="1:11" ht="38.25" x14ac:dyDescent="0.3">
      <c r="A11" s="13">
        <v>116</v>
      </c>
      <c r="B11" s="20">
        <v>23020053</v>
      </c>
      <c r="C11" s="20" t="s">
        <v>177</v>
      </c>
      <c r="D11" s="34" t="s">
        <v>384</v>
      </c>
      <c r="E11" s="15">
        <v>10</v>
      </c>
      <c r="F11" s="35">
        <f t="shared" si="0"/>
        <v>103.76</v>
      </c>
      <c r="G11" s="35">
        <f t="shared" si="1"/>
        <v>72.632000000000005</v>
      </c>
      <c r="H11" s="13">
        <f t="shared" si="2"/>
        <v>8</v>
      </c>
      <c r="I11" s="17" t="s">
        <v>385</v>
      </c>
      <c r="J11" s="13"/>
      <c r="K11" s="23">
        <v>2304</v>
      </c>
    </row>
    <row r="12" spans="1:11" ht="38.25" x14ac:dyDescent="0.3">
      <c r="A12" s="13">
        <v>141</v>
      </c>
      <c r="B12" s="20">
        <v>23020003</v>
      </c>
      <c r="C12" s="20" t="s">
        <v>219</v>
      </c>
      <c r="D12" s="35">
        <v>93.44</v>
      </c>
      <c r="E12" s="15">
        <v>10</v>
      </c>
      <c r="F12" s="35">
        <f t="shared" si="0"/>
        <v>103.44</v>
      </c>
      <c r="G12" s="35">
        <f t="shared" si="1"/>
        <v>72.407999999999987</v>
      </c>
      <c r="H12" s="13">
        <f t="shared" si="2"/>
        <v>9</v>
      </c>
      <c r="I12" s="21" t="s">
        <v>386</v>
      </c>
      <c r="J12" s="13"/>
      <c r="K12" s="25">
        <v>2305</v>
      </c>
    </row>
    <row r="13" spans="1:11" ht="102" x14ac:dyDescent="0.3">
      <c r="A13" s="20">
        <v>101</v>
      </c>
      <c r="B13" s="20">
        <v>23020157</v>
      </c>
      <c r="C13" s="20" t="s">
        <v>147</v>
      </c>
      <c r="D13" s="35">
        <v>93.82</v>
      </c>
      <c r="E13" s="36">
        <v>9.5</v>
      </c>
      <c r="F13" s="35">
        <f t="shared" si="0"/>
        <v>103.32</v>
      </c>
      <c r="G13" s="35">
        <f t="shared" si="1"/>
        <v>72.323999999999984</v>
      </c>
      <c r="H13" s="13">
        <f t="shared" si="2"/>
        <v>10</v>
      </c>
      <c r="I13" s="21" t="s">
        <v>387</v>
      </c>
      <c r="J13" s="20"/>
      <c r="K13" s="22">
        <v>2303</v>
      </c>
    </row>
    <row r="14" spans="1:11" ht="102" x14ac:dyDescent="0.3">
      <c r="A14" s="13">
        <v>40</v>
      </c>
      <c r="B14" s="14">
        <v>23020028</v>
      </c>
      <c r="C14" s="14" t="s">
        <v>58</v>
      </c>
      <c r="D14" s="35">
        <v>93.31</v>
      </c>
      <c r="E14" s="15">
        <v>10</v>
      </c>
      <c r="F14" s="35">
        <f t="shared" si="0"/>
        <v>103.31</v>
      </c>
      <c r="G14" s="35">
        <f t="shared" si="1"/>
        <v>72.316999999999993</v>
      </c>
      <c r="H14" s="13">
        <f t="shared" si="2"/>
        <v>11</v>
      </c>
      <c r="I14" s="17" t="s">
        <v>388</v>
      </c>
      <c r="J14" s="13"/>
      <c r="K14" s="19">
        <v>2302</v>
      </c>
    </row>
    <row r="15" spans="1:11" ht="76.5" x14ac:dyDescent="0.3">
      <c r="A15" s="13">
        <v>106</v>
      </c>
      <c r="B15" s="20">
        <v>23020001</v>
      </c>
      <c r="C15" s="20" t="s">
        <v>157</v>
      </c>
      <c r="D15" s="34" t="s">
        <v>389</v>
      </c>
      <c r="E15" s="15">
        <v>10</v>
      </c>
      <c r="F15" s="35">
        <f t="shared" si="0"/>
        <v>103.26</v>
      </c>
      <c r="G15" s="35">
        <f t="shared" si="1"/>
        <v>72.281999999999996</v>
      </c>
      <c r="H15" s="13">
        <f t="shared" si="2"/>
        <v>12</v>
      </c>
      <c r="I15" s="17" t="s">
        <v>390</v>
      </c>
      <c r="J15" s="13"/>
      <c r="K15" s="23">
        <v>2304</v>
      </c>
    </row>
    <row r="16" spans="1:11" ht="51" x14ac:dyDescent="0.3">
      <c r="A16" s="13">
        <v>133</v>
      </c>
      <c r="B16" s="20">
        <v>23020136</v>
      </c>
      <c r="C16" s="20" t="s">
        <v>207</v>
      </c>
      <c r="D16" s="34" t="s">
        <v>391</v>
      </c>
      <c r="E16" s="15">
        <v>10</v>
      </c>
      <c r="F16" s="35">
        <f t="shared" si="0"/>
        <v>102.74</v>
      </c>
      <c r="G16" s="35">
        <f t="shared" si="1"/>
        <v>71.917999999999992</v>
      </c>
      <c r="H16" s="13">
        <f t="shared" si="2"/>
        <v>13</v>
      </c>
      <c r="I16" s="17" t="s">
        <v>392</v>
      </c>
      <c r="J16" s="13"/>
      <c r="K16" s="23">
        <v>2304</v>
      </c>
    </row>
    <row r="17" spans="1:11" ht="89.25" x14ac:dyDescent="0.3">
      <c r="A17" s="13">
        <v>17</v>
      </c>
      <c r="B17" s="14">
        <v>23020080</v>
      </c>
      <c r="C17" s="14" t="s">
        <v>34</v>
      </c>
      <c r="D17" s="35">
        <v>92.56</v>
      </c>
      <c r="E17" s="15">
        <v>10</v>
      </c>
      <c r="F17" s="35">
        <f t="shared" si="0"/>
        <v>102.56</v>
      </c>
      <c r="G17" s="35">
        <f t="shared" si="1"/>
        <v>71.792000000000002</v>
      </c>
      <c r="H17" s="13">
        <f t="shared" si="2"/>
        <v>14</v>
      </c>
      <c r="I17" s="17" t="s">
        <v>393</v>
      </c>
      <c r="J17" s="13"/>
      <c r="K17" s="18">
        <v>2301</v>
      </c>
    </row>
    <row r="18" spans="1:11" ht="51" x14ac:dyDescent="0.3">
      <c r="A18" s="13">
        <v>134</v>
      </c>
      <c r="B18" s="20">
        <v>23020145</v>
      </c>
      <c r="C18" s="20" t="s">
        <v>208</v>
      </c>
      <c r="D18" s="34" t="s">
        <v>394</v>
      </c>
      <c r="E18" s="15">
        <v>10</v>
      </c>
      <c r="F18" s="35">
        <f t="shared" si="0"/>
        <v>102.47</v>
      </c>
      <c r="G18" s="35">
        <f t="shared" si="1"/>
        <v>71.728999999999999</v>
      </c>
      <c r="H18" s="13">
        <f t="shared" si="2"/>
        <v>15</v>
      </c>
      <c r="I18" s="17" t="s">
        <v>395</v>
      </c>
      <c r="J18" s="13"/>
      <c r="K18" s="23">
        <v>2304</v>
      </c>
    </row>
    <row r="19" spans="1:11" ht="38.25" x14ac:dyDescent="0.3">
      <c r="A19" s="13">
        <v>14</v>
      </c>
      <c r="B19" s="14">
        <v>23020069</v>
      </c>
      <c r="C19" s="14" t="s">
        <v>31</v>
      </c>
      <c r="D19" s="35">
        <v>92.07</v>
      </c>
      <c r="E19" s="15">
        <v>10</v>
      </c>
      <c r="F19" s="35">
        <f t="shared" si="0"/>
        <v>102.07</v>
      </c>
      <c r="G19" s="35">
        <f t="shared" si="1"/>
        <v>71.448999999999984</v>
      </c>
      <c r="H19" s="13">
        <f t="shared" si="2"/>
        <v>16</v>
      </c>
      <c r="I19" s="17" t="s">
        <v>396</v>
      </c>
      <c r="J19" s="13"/>
      <c r="K19" s="18">
        <v>2301</v>
      </c>
    </row>
    <row r="20" spans="1:11" ht="76.5" x14ac:dyDescent="0.3">
      <c r="A20" s="13">
        <v>171</v>
      </c>
      <c r="B20" s="20">
        <v>23020155</v>
      </c>
      <c r="C20" s="20" t="s">
        <v>264</v>
      </c>
      <c r="D20" s="35">
        <v>91.77</v>
      </c>
      <c r="E20" s="15">
        <v>10</v>
      </c>
      <c r="F20" s="35">
        <f t="shared" si="0"/>
        <v>101.77</v>
      </c>
      <c r="G20" s="35">
        <f t="shared" si="1"/>
        <v>71.23899999999999</v>
      </c>
      <c r="H20" s="13">
        <f t="shared" si="2"/>
        <v>17</v>
      </c>
      <c r="I20" s="17" t="s">
        <v>397</v>
      </c>
      <c r="J20" s="13"/>
      <c r="K20" s="25">
        <v>2305</v>
      </c>
    </row>
    <row r="21" spans="1:11" ht="38.25" x14ac:dyDescent="0.3">
      <c r="A21" s="13">
        <v>33</v>
      </c>
      <c r="B21" s="14">
        <v>23020162</v>
      </c>
      <c r="C21" s="14" t="s">
        <v>51</v>
      </c>
      <c r="D21" s="35">
        <v>92.73</v>
      </c>
      <c r="E21" s="15">
        <v>9</v>
      </c>
      <c r="F21" s="35">
        <f t="shared" si="0"/>
        <v>101.73</v>
      </c>
      <c r="G21" s="35">
        <f t="shared" si="1"/>
        <v>71.210999999999999</v>
      </c>
      <c r="H21" s="13">
        <f t="shared" si="2"/>
        <v>18</v>
      </c>
      <c r="I21" s="17" t="s">
        <v>398</v>
      </c>
      <c r="J21" s="13"/>
      <c r="K21" s="18">
        <v>2301</v>
      </c>
    </row>
    <row r="22" spans="1:11" ht="51" x14ac:dyDescent="0.3">
      <c r="A22" s="20">
        <v>97</v>
      </c>
      <c r="B22" s="20">
        <v>23020137</v>
      </c>
      <c r="C22" s="20" t="s">
        <v>140</v>
      </c>
      <c r="D22" s="35">
        <v>90.54</v>
      </c>
      <c r="E22" s="36">
        <v>10</v>
      </c>
      <c r="F22" s="35">
        <f t="shared" si="0"/>
        <v>100.54</v>
      </c>
      <c r="G22" s="35">
        <f t="shared" si="1"/>
        <v>70.378</v>
      </c>
      <c r="H22" s="13">
        <f t="shared" si="2"/>
        <v>19</v>
      </c>
      <c r="I22" s="21" t="s">
        <v>399</v>
      </c>
      <c r="J22" s="20"/>
      <c r="K22" s="22">
        <v>2303</v>
      </c>
    </row>
    <row r="23" spans="1:11" ht="51" x14ac:dyDescent="0.3">
      <c r="A23" s="13">
        <v>31</v>
      </c>
      <c r="B23" s="14">
        <v>23020150</v>
      </c>
      <c r="C23" s="14" t="s">
        <v>49</v>
      </c>
      <c r="D23" s="35">
        <v>93</v>
      </c>
      <c r="E23" s="15">
        <v>7.5</v>
      </c>
      <c r="F23" s="35">
        <f t="shared" si="0"/>
        <v>100.5</v>
      </c>
      <c r="G23" s="35">
        <f t="shared" si="1"/>
        <v>70.349999999999994</v>
      </c>
      <c r="H23" s="13">
        <f t="shared" si="2"/>
        <v>20</v>
      </c>
      <c r="I23" s="17" t="s">
        <v>400</v>
      </c>
      <c r="J23" s="13"/>
      <c r="K23" s="18">
        <v>2301</v>
      </c>
    </row>
    <row r="24" spans="1:11" ht="51" x14ac:dyDescent="0.3">
      <c r="A24" s="13">
        <v>12</v>
      </c>
      <c r="B24" s="14">
        <v>23020059</v>
      </c>
      <c r="C24" s="14" t="s">
        <v>29</v>
      </c>
      <c r="D24" s="35">
        <v>90.38</v>
      </c>
      <c r="E24" s="15">
        <v>10</v>
      </c>
      <c r="F24" s="35">
        <f t="shared" si="0"/>
        <v>100.38</v>
      </c>
      <c r="G24" s="35">
        <f t="shared" si="1"/>
        <v>70.265999999999991</v>
      </c>
      <c r="H24" s="13">
        <f t="shared" si="2"/>
        <v>21</v>
      </c>
      <c r="I24" s="17" t="s">
        <v>401</v>
      </c>
      <c r="J24" s="13"/>
      <c r="K24" s="18">
        <v>2301</v>
      </c>
    </row>
    <row r="25" spans="1:11" ht="38.65" x14ac:dyDescent="0.3">
      <c r="A25" s="13">
        <v>23</v>
      </c>
      <c r="B25" s="14">
        <v>23020110</v>
      </c>
      <c r="C25" s="14" t="s">
        <v>41</v>
      </c>
      <c r="D25" s="35">
        <v>92.9</v>
      </c>
      <c r="E25" s="15">
        <v>6.5</v>
      </c>
      <c r="F25" s="35">
        <f t="shared" si="0"/>
        <v>99.4</v>
      </c>
      <c r="G25" s="35">
        <f t="shared" si="1"/>
        <v>69.58</v>
      </c>
      <c r="H25" s="13">
        <f t="shared" si="2"/>
        <v>22</v>
      </c>
      <c r="I25" s="17" t="s">
        <v>402</v>
      </c>
      <c r="J25" s="13"/>
      <c r="K25" s="18">
        <v>2301</v>
      </c>
    </row>
    <row r="26" spans="1:11" ht="63.75" x14ac:dyDescent="0.3">
      <c r="A26" s="13">
        <v>49</v>
      </c>
      <c r="B26" s="14">
        <v>23020071</v>
      </c>
      <c r="C26" s="14" t="s">
        <v>67</v>
      </c>
      <c r="D26" s="35">
        <v>89.8</v>
      </c>
      <c r="E26" s="15">
        <v>9.5</v>
      </c>
      <c r="F26" s="35">
        <f t="shared" si="0"/>
        <v>99.3</v>
      </c>
      <c r="G26" s="35">
        <f t="shared" si="1"/>
        <v>69.509999999999991</v>
      </c>
      <c r="H26" s="13">
        <f t="shared" si="2"/>
        <v>23</v>
      </c>
      <c r="I26" s="72" t="s">
        <v>642</v>
      </c>
      <c r="J26" s="13"/>
      <c r="K26" s="19">
        <v>2302</v>
      </c>
    </row>
    <row r="27" spans="1:11" ht="89.25" x14ac:dyDescent="0.3">
      <c r="A27" s="13">
        <v>113</v>
      </c>
      <c r="B27" s="20">
        <v>23020036</v>
      </c>
      <c r="C27" s="20" t="s">
        <v>171</v>
      </c>
      <c r="D27" s="34" t="s">
        <v>403</v>
      </c>
      <c r="E27" s="15">
        <v>10</v>
      </c>
      <c r="F27" s="35">
        <f t="shared" si="0"/>
        <v>99.18</v>
      </c>
      <c r="G27" s="35">
        <f t="shared" si="1"/>
        <v>69.426000000000002</v>
      </c>
      <c r="H27" s="13">
        <f t="shared" si="2"/>
        <v>24</v>
      </c>
      <c r="I27" s="17" t="s">
        <v>404</v>
      </c>
      <c r="J27" s="13"/>
      <c r="K27" s="23">
        <v>2304</v>
      </c>
    </row>
    <row r="28" spans="1:11" ht="25.5" x14ac:dyDescent="0.3">
      <c r="A28" s="13">
        <v>132</v>
      </c>
      <c r="B28" s="14">
        <v>23020133</v>
      </c>
      <c r="C28" s="14" t="s">
        <v>205</v>
      </c>
      <c r="D28" s="34" t="s">
        <v>405</v>
      </c>
      <c r="E28" s="15">
        <v>10</v>
      </c>
      <c r="F28" s="35">
        <f t="shared" si="0"/>
        <v>99.13</v>
      </c>
      <c r="G28" s="35">
        <f t="shared" si="1"/>
        <v>69.390999999999991</v>
      </c>
      <c r="H28" s="13">
        <f t="shared" si="2"/>
        <v>25</v>
      </c>
      <c r="I28" s="17" t="s">
        <v>406</v>
      </c>
      <c r="J28" s="13"/>
      <c r="K28" s="24">
        <v>2304</v>
      </c>
    </row>
    <row r="29" spans="1:11" ht="89.25" x14ac:dyDescent="0.3">
      <c r="A29" s="13">
        <v>36</v>
      </c>
      <c r="B29" s="14">
        <v>23020006</v>
      </c>
      <c r="C29" s="14" t="s">
        <v>54</v>
      </c>
      <c r="D29" s="35">
        <v>88.78</v>
      </c>
      <c r="E29" s="15">
        <v>10</v>
      </c>
      <c r="F29" s="35">
        <f t="shared" si="0"/>
        <v>98.78</v>
      </c>
      <c r="G29" s="35">
        <f t="shared" si="1"/>
        <v>69.146000000000001</v>
      </c>
      <c r="H29" s="13">
        <f t="shared" si="2"/>
        <v>26</v>
      </c>
      <c r="I29" s="17" t="s">
        <v>407</v>
      </c>
      <c r="J29" s="13"/>
      <c r="K29" s="19">
        <v>2302</v>
      </c>
    </row>
    <row r="30" spans="1:11" ht="89.25" x14ac:dyDescent="0.3">
      <c r="A30" s="13">
        <v>144</v>
      </c>
      <c r="B30" s="20">
        <v>23020024</v>
      </c>
      <c r="C30" s="20" t="s">
        <v>224</v>
      </c>
      <c r="D30" s="35">
        <v>88.69</v>
      </c>
      <c r="E30" s="15">
        <v>10</v>
      </c>
      <c r="F30" s="35">
        <f t="shared" si="0"/>
        <v>98.69</v>
      </c>
      <c r="G30" s="35">
        <f t="shared" si="1"/>
        <v>69.082999999999998</v>
      </c>
      <c r="H30" s="13">
        <f t="shared" si="2"/>
        <v>27</v>
      </c>
      <c r="I30" s="17" t="s">
        <v>408</v>
      </c>
      <c r="J30" s="13"/>
      <c r="K30" s="25">
        <v>2305</v>
      </c>
    </row>
    <row r="31" spans="1:11" ht="38.25" x14ac:dyDescent="0.3">
      <c r="A31" s="13">
        <v>145</v>
      </c>
      <c r="B31" s="20">
        <v>23020025</v>
      </c>
      <c r="C31" s="20" t="s">
        <v>225</v>
      </c>
      <c r="D31" s="35">
        <v>88.03</v>
      </c>
      <c r="E31" s="15">
        <v>10</v>
      </c>
      <c r="F31" s="35">
        <f t="shared" si="0"/>
        <v>98.03</v>
      </c>
      <c r="G31" s="35">
        <f t="shared" si="1"/>
        <v>68.620999999999995</v>
      </c>
      <c r="H31" s="13">
        <f t="shared" si="2"/>
        <v>28</v>
      </c>
      <c r="I31" s="21" t="s">
        <v>409</v>
      </c>
      <c r="J31" s="13"/>
      <c r="K31" s="25">
        <v>2305</v>
      </c>
    </row>
    <row r="32" spans="1:11" ht="51" x14ac:dyDescent="0.3">
      <c r="A32" s="13">
        <v>164</v>
      </c>
      <c r="B32" s="20">
        <v>23020124</v>
      </c>
      <c r="C32" s="20" t="s">
        <v>253</v>
      </c>
      <c r="D32" s="35">
        <v>87.84</v>
      </c>
      <c r="E32" s="15">
        <v>10</v>
      </c>
      <c r="F32" s="35">
        <f t="shared" si="0"/>
        <v>97.84</v>
      </c>
      <c r="G32" s="35">
        <f t="shared" si="1"/>
        <v>68.488</v>
      </c>
      <c r="H32" s="13">
        <f t="shared" si="2"/>
        <v>29</v>
      </c>
      <c r="I32" s="21" t="s">
        <v>410</v>
      </c>
      <c r="J32" s="13"/>
      <c r="K32" s="25">
        <v>2305</v>
      </c>
    </row>
    <row r="33" spans="1:11" ht="51" x14ac:dyDescent="0.3">
      <c r="A33" s="13">
        <v>117</v>
      </c>
      <c r="B33" s="20">
        <v>23020056</v>
      </c>
      <c r="C33" s="20" t="s">
        <v>179</v>
      </c>
      <c r="D33" s="34" t="s">
        <v>411</v>
      </c>
      <c r="E33" s="15">
        <v>10</v>
      </c>
      <c r="F33" s="35">
        <f t="shared" si="0"/>
        <v>97.51</v>
      </c>
      <c r="G33" s="35">
        <f t="shared" si="1"/>
        <v>68.257000000000005</v>
      </c>
      <c r="H33" s="13">
        <f t="shared" si="2"/>
        <v>30</v>
      </c>
      <c r="I33" s="17" t="s">
        <v>412</v>
      </c>
      <c r="J33" s="13"/>
      <c r="K33" s="23">
        <v>2304</v>
      </c>
    </row>
    <row r="34" spans="1:11" ht="38.25" x14ac:dyDescent="0.3">
      <c r="A34" s="13">
        <v>29</v>
      </c>
      <c r="B34" s="14">
        <v>23020140</v>
      </c>
      <c r="C34" s="14" t="s">
        <v>47</v>
      </c>
      <c r="D34" s="35">
        <v>90.6</v>
      </c>
      <c r="E34" s="15">
        <v>6.5</v>
      </c>
      <c r="F34" s="35">
        <f t="shared" si="0"/>
        <v>97.1</v>
      </c>
      <c r="G34" s="35">
        <f t="shared" si="1"/>
        <v>67.969999999999985</v>
      </c>
      <c r="H34" s="13">
        <f t="shared" si="2"/>
        <v>31</v>
      </c>
      <c r="I34" s="17" t="s">
        <v>413</v>
      </c>
      <c r="J34" s="13"/>
      <c r="K34" s="18">
        <v>2301</v>
      </c>
    </row>
    <row r="35" spans="1:11" ht="140.25" x14ac:dyDescent="0.3">
      <c r="A35" s="13">
        <v>50</v>
      </c>
      <c r="B35" s="14">
        <v>23020078</v>
      </c>
      <c r="C35" s="14" t="s">
        <v>68</v>
      </c>
      <c r="D35" s="35">
        <v>87.04</v>
      </c>
      <c r="E35" s="15">
        <v>10</v>
      </c>
      <c r="F35" s="35">
        <f t="shared" si="0"/>
        <v>97.04</v>
      </c>
      <c r="G35" s="35">
        <f t="shared" si="1"/>
        <v>67.927999999999997</v>
      </c>
      <c r="H35" s="13">
        <f t="shared" si="2"/>
        <v>32</v>
      </c>
      <c r="I35" s="17" t="s">
        <v>414</v>
      </c>
      <c r="J35" s="13"/>
      <c r="K35" s="19">
        <v>2302</v>
      </c>
    </row>
    <row r="36" spans="1:11" ht="51" x14ac:dyDescent="0.3">
      <c r="A36" s="13">
        <v>5</v>
      </c>
      <c r="B36" s="14">
        <v>23020020</v>
      </c>
      <c r="C36" s="14" t="s">
        <v>22</v>
      </c>
      <c r="D36" s="35">
        <v>86.95</v>
      </c>
      <c r="E36" s="15">
        <v>10</v>
      </c>
      <c r="F36" s="35">
        <f t="shared" ref="F36:F67" si="3">D36+E36</f>
        <v>96.95</v>
      </c>
      <c r="G36" s="35">
        <f t="shared" ref="G36:G67" si="4">F36*0.7</f>
        <v>67.864999999999995</v>
      </c>
      <c r="H36" s="13">
        <f t="shared" ref="H36:H67" si="5">RANK(F36,$F$4:$F$177,0)</f>
        <v>33</v>
      </c>
      <c r="I36" s="17" t="s">
        <v>415</v>
      </c>
      <c r="J36" s="13"/>
      <c r="K36" s="18">
        <v>2301</v>
      </c>
    </row>
    <row r="37" spans="1:11" ht="63.75" x14ac:dyDescent="0.3">
      <c r="A37" s="13">
        <v>148</v>
      </c>
      <c r="B37" s="20">
        <v>23020044</v>
      </c>
      <c r="C37" s="20" t="s">
        <v>228</v>
      </c>
      <c r="D37" s="35">
        <v>89.05</v>
      </c>
      <c r="E37" s="15">
        <v>7</v>
      </c>
      <c r="F37" s="35">
        <f t="shared" si="3"/>
        <v>96.05</v>
      </c>
      <c r="G37" s="35">
        <f t="shared" si="4"/>
        <v>67.234999999999999</v>
      </c>
      <c r="H37" s="13">
        <f t="shared" si="5"/>
        <v>34</v>
      </c>
      <c r="I37" s="17" t="s">
        <v>416</v>
      </c>
      <c r="J37" s="13"/>
      <c r="K37" s="25">
        <v>2305</v>
      </c>
    </row>
    <row r="38" spans="1:11" ht="89.25" x14ac:dyDescent="0.3">
      <c r="A38" s="13">
        <v>8</v>
      </c>
      <c r="B38" s="14">
        <v>23020039</v>
      </c>
      <c r="C38" s="14" t="s">
        <v>25</v>
      </c>
      <c r="D38" s="35">
        <v>85.41</v>
      </c>
      <c r="E38" s="15">
        <v>10</v>
      </c>
      <c r="F38" s="35">
        <f t="shared" si="3"/>
        <v>95.41</v>
      </c>
      <c r="G38" s="35">
        <f t="shared" si="4"/>
        <v>66.786999999999992</v>
      </c>
      <c r="H38" s="13">
        <f t="shared" si="5"/>
        <v>35</v>
      </c>
      <c r="I38" s="17" t="s">
        <v>417</v>
      </c>
      <c r="J38" s="13"/>
      <c r="K38" s="18">
        <v>2301</v>
      </c>
    </row>
    <row r="39" spans="1:11" ht="38.25" x14ac:dyDescent="0.3">
      <c r="A39" s="13">
        <v>21</v>
      </c>
      <c r="B39" s="14">
        <v>23020100</v>
      </c>
      <c r="C39" s="14" t="s">
        <v>39</v>
      </c>
      <c r="D39" s="35">
        <v>86.91</v>
      </c>
      <c r="E39" s="15">
        <v>8.5</v>
      </c>
      <c r="F39" s="35">
        <f t="shared" si="3"/>
        <v>95.41</v>
      </c>
      <c r="G39" s="35">
        <f t="shared" si="4"/>
        <v>66.786999999999992</v>
      </c>
      <c r="H39" s="13">
        <f t="shared" si="5"/>
        <v>35</v>
      </c>
      <c r="I39" s="17" t="s">
        <v>418</v>
      </c>
      <c r="J39" s="13"/>
      <c r="K39" s="18">
        <v>2301</v>
      </c>
    </row>
    <row r="40" spans="1:11" ht="38.25" x14ac:dyDescent="0.3">
      <c r="A40" s="20">
        <v>93</v>
      </c>
      <c r="B40" s="20">
        <v>23020117</v>
      </c>
      <c r="C40" s="20" t="s">
        <v>132</v>
      </c>
      <c r="D40" s="35">
        <v>85.31</v>
      </c>
      <c r="E40" s="36">
        <v>10</v>
      </c>
      <c r="F40" s="35">
        <f t="shared" si="3"/>
        <v>95.31</v>
      </c>
      <c r="G40" s="35">
        <f t="shared" si="4"/>
        <v>66.716999999999999</v>
      </c>
      <c r="H40" s="13">
        <f t="shared" si="5"/>
        <v>37</v>
      </c>
      <c r="I40" s="37" t="s">
        <v>419</v>
      </c>
      <c r="J40" s="20"/>
      <c r="K40" s="22">
        <v>2303</v>
      </c>
    </row>
    <row r="41" spans="1:11" ht="63.75" x14ac:dyDescent="0.3">
      <c r="A41" s="13">
        <v>149</v>
      </c>
      <c r="B41" s="20">
        <v>23020045</v>
      </c>
      <c r="C41" s="20" t="s">
        <v>229</v>
      </c>
      <c r="D41" s="35">
        <v>85.27</v>
      </c>
      <c r="E41" s="15">
        <v>10</v>
      </c>
      <c r="F41" s="35">
        <f t="shared" si="3"/>
        <v>95.27</v>
      </c>
      <c r="G41" s="35">
        <f t="shared" si="4"/>
        <v>66.688999999999993</v>
      </c>
      <c r="H41" s="13">
        <f t="shared" si="5"/>
        <v>38</v>
      </c>
      <c r="I41" s="17" t="s">
        <v>420</v>
      </c>
      <c r="J41" s="13"/>
      <c r="K41" s="25">
        <v>2305</v>
      </c>
    </row>
    <row r="42" spans="1:11" ht="51" x14ac:dyDescent="0.3">
      <c r="A42" s="13">
        <v>66</v>
      </c>
      <c r="B42" s="14">
        <v>23020158</v>
      </c>
      <c r="C42" s="14" t="s">
        <v>84</v>
      </c>
      <c r="D42" s="35">
        <v>84.38</v>
      </c>
      <c r="E42" s="15">
        <v>10</v>
      </c>
      <c r="F42" s="35">
        <f t="shared" si="3"/>
        <v>94.38</v>
      </c>
      <c r="G42" s="35">
        <f t="shared" si="4"/>
        <v>66.065999999999988</v>
      </c>
      <c r="H42" s="13">
        <f t="shared" si="5"/>
        <v>39</v>
      </c>
      <c r="I42" s="17" t="s">
        <v>421</v>
      </c>
      <c r="J42" s="13"/>
      <c r="K42" s="19">
        <v>2302</v>
      </c>
    </row>
    <row r="43" spans="1:11" ht="51" x14ac:dyDescent="0.3">
      <c r="A43" s="13">
        <v>138</v>
      </c>
      <c r="B43" s="20">
        <v>22009029</v>
      </c>
      <c r="C43" s="20" t="s">
        <v>214</v>
      </c>
      <c r="D43" s="34" t="s">
        <v>424</v>
      </c>
      <c r="E43" s="15">
        <v>3.5</v>
      </c>
      <c r="F43" s="35">
        <f t="shared" si="3"/>
        <v>94.14</v>
      </c>
      <c r="G43" s="35">
        <f t="shared" si="4"/>
        <v>65.897999999999996</v>
      </c>
      <c r="H43" s="13">
        <f t="shared" si="5"/>
        <v>40</v>
      </c>
      <c r="I43" s="72" t="s">
        <v>643</v>
      </c>
      <c r="J43" s="13"/>
      <c r="K43" s="23">
        <v>2304</v>
      </c>
    </row>
    <row r="44" spans="1:11" ht="76.5" x14ac:dyDescent="0.3">
      <c r="A44" s="20">
        <v>105</v>
      </c>
      <c r="B44" s="20">
        <v>23012079</v>
      </c>
      <c r="C44" s="20" t="s">
        <v>155</v>
      </c>
      <c r="D44" s="35">
        <v>91.61</v>
      </c>
      <c r="E44" s="36">
        <v>2.5</v>
      </c>
      <c r="F44" s="35">
        <f t="shared" si="3"/>
        <v>94.11</v>
      </c>
      <c r="G44" s="35">
        <f t="shared" si="4"/>
        <v>65.876999999999995</v>
      </c>
      <c r="H44" s="13">
        <f t="shared" si="5"/>
        <v>41</v>
      </c>
      <c r="I44" s="21" t="s">
        <v>422</v>
      </c>
      <c r="J44" s="20"/>
      <c r="K44" s="22">
        <v>2303</v>
      </c>
    </row>
    <row r="45" spans="1:11" ht="25.9" x14ac:dyDescent="0.3">
      <c r="A45" s="13">
        <v>22</v>
      </c>
      <c r="B45" s="14">
        <v>23020109</v>
      </c>
      <c r="C45" s="14" t="s">
        <v>40</v>
      </c>
      <c r="D45" s="35">
        <v>89.89</v>
      </c>
      <c r="E45" s="15">
        <v>4</v>
      </c>
      <c r="F45" s="35">
        <f t="shared" si="3"/>
        <v>93.89</v>
      </c>
      <c r="G45" s="35">
        <f t="shared" si="4"/>
        <v>65.722999999999999</v>
      </c>
      <c r="H45" s="13">
        <f t="shared" si="5"/>
        <v>42</v>
      </c>
      <c r="I45" s="17" t="s">
        <v>423</v>
      </c>
      <c r="J45" s="13"/>
      <c r="K45" s="18">
        <v>2301</v>
      </c>
    </row>
    <row r="46" spans="1:11" ht="114.75" x14ac:dyDescent="0.3">
      <c r="A46" s="13">
        <v>47</v>
      </c>
      <c r="B46" s="14">
        <v>23020061</v>
      </c>
      <c r="C46" s="14" t="s">
        <v>65</v>
      </c>
      <c r="D46" s="35">
        <v>87.27</v>
      </c>
      <c r="E46" s="15">
        <v>6.5</v>
      </c>
      <c r="F46" s="35">
        <f t="shared" si="3"/>
        <v>93.77</v>
      </c>
      <c r="G46" s="35">
        <f t="shared" si="4"/>
        <v>65.638999999999996</v>
      </c>
      <c r="H46" s="13">
        <f t="shared" si="5"/>
        <v>43</v>
      </c>
      <c r="I46" s="72" t="s">
        <v>640</v>
      </c>
      <c r="J46" s="13"/>
      <c r="K46" s="19">
        <v>2302</v>
      </c>
    </row>
    <row r="47" spans="1:11" ht="76.5" x14ac:dyDescent="0.3">
      <c r="A47" s="20">
        <v>102</v>
      </c>
      <c r="B47" s="20">
        <v>23020159</v>
      </c>
      <c r="C47" s="20" t="s">
        <v>149</v>
      </c>
      <c r="D47" s="35">
        <v>83.04</v>
      </c>
      <c r="E47" s="36">
        <v>10</v>
      </c>
      <c r="F47" s="35">
        <f t="shared" si="3"/>
        <v>93.04</v>
      </c>
      <c r="G47" s="35">
        <f t="shared" si="4"/>
        <v>65.128</v>
      </c>
      <c r="H47" s="13">
        <f t="shared" si="5"/>
        <v>44</v>
      </c>
      <c r="I47" s="21" t="s">
        <v>425</v>
      </c>
      <c r="J47" s="20"/>
      <c r="K47" s="22">
        <v>2303</v>
      </c>
    </row>
    <row r="48" spans="1:11" ht="25.5" x14ac:dyDescent="0.3">
      <c r="A48" s="20">
        <v>88</v>
      </c>
      <c r="B48" s="20">
        <v>23020092</v>
      </c>
      <c r="C48" s="20" t="s">
        <v>122</v>
      </c>
      <c r="D48" s="35">
        <v>84.6</v>
      </c>
      <c r="E48" s="36">
        <v>8</v>
      </c>
      <c r="F48" s="35">
        <f t="shared" si="3"/>
        <v>92.6</v>
      </c>
      <c r="G48" s="35">
        <f t="shared" si="4"/>
        <v>64.819999999999993</v>
      </c>
      <c r="H48" s="13">
        <f t="shared" si="5"/>
        <v>45</v>
      </c>
      <c r="I48" s="21" t="s">
        <v>426</v>
      </c>
      <c r="J48" s="20"/>
      <c r="K48" s="22">
        <v>2303</v>
      </c>
    </row>
    <row r="49" spans="1:11" ht="63.75" x14ac:dyDescent="0.3">
      <c r="A49" s="13">
        <v>13</v>
      </c>
      <c r="B49" s="14">
        <v>23020060</v>
      </c>
      <c r="C49" s="14" t="s">
        <v>30</v>
      </c>
      <c r="D49" s="35">
        <v>81.87</v>
      </c>
      <c r="E49" s="15">
        <v>10</v>
      </c>
      <c r="F49" s="35">
        <f t="shared" si="3"/>
        <v>91.87</v>
      </c>
      <c r="G49" s="35">
        <f t="shared" si="4"/>
        <v>64.308999999999997</v>
      </c>
      <c r="H49" s="13">
        <f t="shared" si="5"/>
        <v>46</v>
      </c>
      <c r="I49" s="17" t="s">
        <v>427</v>
      </c>
      <c r="J49" s="13"/>
      <c r="K49" s="18">
        <v>2301</v>
      </c>
    </row>
    <row r="50" spans="1:11" x14ac:dyDescent="0.3">
      <c r="A50" s="13">
        <v>28</v>
      </c>
      <c r="B50" s="14">
        <v>23020139</v>
      </c>
      <c r="C50" s="14" t="s">
        <v>46</v>
      </c>
      <c r="D50" s="35">
        <v>83.58</v>
      </c>
      <c r="E50" s="15">
        <v>8</v>
      </c>
      <c r="F50" s="35">
        <f t="shared" si="3"/>
        <v>91.58</v>
      </c>
      <c r="G50" s="35">
        <f t="shared" si="4"/>
        <v>64.105999999999995</v>
      </c>
      <c r="H50" s="13">
        <f t="shared" si="5"/>
        <v>47</v>
      </c>
      <c r="I50" s="17" t="s">
        <v>428</v>
      </c>
      <c r="J50" s="13"/>
      <c r="K50" s="18">
        <v>2301</v>
      </c>
    </row>
    <row r="51" spans="1:11" ht="38.25" x14ac:dyDescent="0.3">
      <c r="A51" s="13">
        <v>122</v>
      </c>
      <c r="B51" s="20">
        <v>23020083</v>
      </c>
      <c r="C51" s="20" t="s">
        <v>189</v>
      </c>
      <c r="D51" s="34" t="s">
        <v>429</v>
      </c>
      <c r="E51" s="15">
        <v>8.5</v>
      </c>
      <c r="F51" s="35">
        <f t="shared" si="3"/>
        <v>91.55</v>
      </c>
      <c r="G51" s="35">
        <f t="shared" si="4"/>
        <v>64.084999999999994</v>
      </c>
      <c r="H51" s="13">
        <f t="shared" si="5"/>
        <v>48</v>
      </c>
      <c r="I51" s="17" t="s">
        <v>430</v>
      </c>
      <c r="J51" s="13"/>
      <c r="K51" s="23">
        <v>2304</v>
      </c>
    </row>
    <row r="52" spans="1:11" ht="38.25" x14ac:dyDescent="0.3">
      <c r="A52" s="13">
        <v>129</v>
      </c>
      <c r="B52" s="20">
        <v>23020116</v>
      </c>
      <c r="C52" s="20" t="s">
        <v>200</v>
      </c>
      <c r="D52" s="34" t="s">
        <v>431</v>
      </c>
      <c r="E52" s="15">
        <v>10</v>
      </c>
      <c r="F52" s="35">
        <f t="shared" si="3"/>
        <v>91.48</v>
      </c>
      <c r="G52" s="35">
        <f t="shared" si="4"/>
        <v>64.036000000000001</v>
      </c>
      <c r="H52" s="13">
        <f t="shared" si="5"/>
        <v>49</v>
      </c>
      <c r="I52" s="17" t="s">
        <v>432</v>
      </c>
      <c r="J52" s="13"/>
      <c r="K52" s="23">
        <v>2304</v>
      </c>
    </row>
    <row r="53" spans="1:11" x14ac:dyDescent="0.3">
      <c r="A53" s="13">
        <v>110</v>
      </c>
      <c r="B53" s="20">
        <v>23020023</v>
      </c>
      <c r="C53" s="20" t="s">
        <v>165</v>
      </c>
      <c r="D53" s="34" t="s">
        <v>433</v>
      </c>
      <c r="E53" s="15">
        <v>0</v>
      </c>
      <c r="F53" s="35">
        <f t="shared" si="3"/>
        <v>91.44</v>
      </c>
      <c r="G53" s="35">
        <f t="shared" si="4"/>
        <v>64.007999999999996</v>
      </c>
      <c r="H53" s="13">
        <f t="shared" si="5"/>
        <v>50</v>
      </c>
      <c r="I53" s="17" t="s">
        <v>36</v>
      </c>
      <c r="J53" s="13"/>
      <c r="K53" s="23">
        <v>2304</v>
      </c>
    </row>
    <row r="54" spans="1:11" ht="51" x14ac:dyDescent="0.3">
      <c r="A54" s="20">
        <v>109</v>
      </c>
      <c r="B54" s="20">
        <v>23020016</v>
      </c>
      <c r="C54" s="20" t="s">
        <v>163</v>
      </c>
      <c r="D54" s="34" t="s">
        <v>434</v>
      </c>
      <c r="E54" s="36">
        <v>8.5</v>
      </c>
      <c r="F54" s="35">
        <f t="shared" si="3"/>
        <v>91.29</v>
      </c>
      <c r="G54" s="35">
        <f t="shared" si="4"/>
        <v>63.902999999999999</v>
      </c>
      <c r="H54" s="13">
        <f t="shared" si="5"/>
        <v>51</v>
      </c>
      <c r="I54" s="21" t="s">
        <v>435</v>
      </c>
      <c r="J54" s="20"/>
      <c r="K54" s="27">
        <v>2304</v>
      </c>
    </row>
    <row r="55" spans="1:11" ht="51" x14ac:dyDescent="0.3">
      <c r="A55" s="13">
        <v>156</v>
      </c>
      <c r="B55" s="20">
        <v>23020084</v>
      </c>
      <c r="C55" s="20" t="s">
        <v>240</v>
      </c>
      <c r="D55" s="35">
        <v>84.03</v>
      </c>
      <c r="E55" s="15">
        <v>6.5</v>
      </c>
      <c r="F55" s="35">
        <f t="shared" si="3"/>
        <v>90.53</v>
      </c>
      <c r="G55" s="35">
        <f t="shared" si="4"/>
        <v>63.370999999999995</v>
      </c>
      <c r="H55" s="13">
        <f t="shared" si="5"/>
        <v>52</v>
      </c>
      <c r="I55" s="21" t="s">
        <v>436</v>
      </c>
      <c r="J55" s="13"/>
      <c r="K55" s="25">
        <v>2305</v>
      </c>
    </row>
    <row r="56" spans="1:11" x14ac:dyDescent="0.3">
      <c r="A56" s="13">
        <v>155</v>
      </c>
      <c r="B56" s="20">
        <v>23020075</v>
      </c>
      <c r="C56" s="20" t="s">
        <v>239</v>
      </c>
      <c r="D56" s="35">
        <v>89.87</v>
      </c>
      <c r="E56" s="15">
        <v>0.5</v>
      </c>
      <c r="F56" s="35">
        <f t="shared" si="3"/>
        <v>90.37</v>
      </c>
      <c r="G56" s="35">
        <f t="shared" si="4"/>
        <v>63.259</v>
      </c>
      <c r="H56" s="13">
        <f t="shared" si="5"/>
        <v>53</v>
      </c>
      <c r="I56" s="21" t="s">
        <v>437</v>
      </c>
      <c r="J56" s="13"/>
      <c r="K56" s="25">
        <v>2305</v>
      </c>
    </row>
    <row r="57" spans="1:11" ht="51" x14ac:dyDescent="0.3">
      <c r="A57" s="13">
        <v>130</v>
      </c>
      <c r="B57" s="20">
        <v>23020123</v>
      </c>
      <c r="C57" s="20" t="s">
        <v>202</v>
      </c>
      <c r="D57" s="34" t="s">
        <v>438</v>
      </c>
      <c r="E57" s="15">
        <v>6</v>
      </c>
      <c r="F57" s="35">
        <f t="shared" si="3"/>
        <v>89.72</v>
      </c>
      <c r="G57" s="35">
        <f t="shared" si="4"/>
        <v>62.803999999999995</v>
      </c>
      <c r="H57" s="13">
        <f t="shared" si="5"/>
        <v>54</v>
      </c>
      <c r="I57" s="17" t="s">
        <v>439</v>
      </c>
      <c r="J57" s="13"/>
      <c r="K57" s="23">
        <v>2304</v>
      </c>
    </row>
    <row r="58" spans="1:11" x14ac:dyDescent="0.3">
      <c r="A58" s="13">
        <v>55</v>
      </c>
      <c r="B58" s="14">
        <v>23020101</v>
      </c>
      <c r="C58" s="14" t="s">
        <v>73</v>
      </c>
      <c r="D58" s="35">
        <v>89.4</v>
      </c>
      <c r="E58" s="15">
        <v>0</v>
      </c>
      <c r="F58" s="35">
        <f t="shared" si="3"/>
        <v>89.4</v>
      </c>
      <c r="G58" s="35">
        <f t="shared" si="4"/>
        <v>62.58</v>
      </c>
      <c r="H58" s="13">
        <f t="shared" si="5"/>
        <v>55</v>
      </c>
      <c r="I58" s="17" t="s">
        <v>36</v>
      </c>
      <c r="J58" s="13"/>
      <c r="K58" s="19">
        <v>2302</v>
      </c>
    </row>
    <row r="59" spans="1:11" ht="76.5" x14ac:dyDescent="0.3">
      <c r="A59" s="13">
        <v>111</v>
      </c>
      <c r="B59" s="20">
        <v>23020026</v>
      </c>
      <c r="C59" s="20" t="s">
        <v>167</v>
      </c>
      <c r="D59" s="34" t="s">
        <v>448</v>
      </c>
      <c r="E59" s="15">
        <v>5.5</v>
      </c>
      <c r="F59" s="35">
        <f t="shared" si="3"/>
        <v>89.37</v>
      </c>
      <c r="G59" s="35">
        <f t="shared" si="4"/>
        <v>62.558999999999997</v>
      </c>
      <c r="H59" s="13">
        <f t="shared" si="5"/>
        <v>56</v>
      </c>
      <c r="I59" s="72" t="s">
        <v>644</v>
      </c>
      <c r="J59" s="13"/>
      <c r="K59" s="23">
        <v>2304</v>
      </c>
    </row>
    <row r="60" spans="1:11" ht="51" x14ac:dyDescent="0.3">
      <c r="A60" s="13">
        <v>167</v>
      </c>
      <c r="B60" s="20">
        <v>23020135</v>
      </c>
      <c r="C60" s="20" t="s">
        <v>257</v>
      </c>
      <c r="D60" s="35">
        <v>79.36</v>
      </c>
      <c r="E60" s="15">
        <v>10</v>
      </c>
      <c r="F60" s="35">
        <f t="shared" si="3"/>
        <v>89.36</v>
      </c>
      <c r="G60" s="35">
        <f t="shared" si="4"/>
        <v>62.551999999999992</v>
      </c>
      <c r="H60" s="13">
        <f t="shared" si="5"/>
        <v>57</v>
      </c>
      <c r="I60" s="17" t="s">
        <v>440</v>
      </c>
      <c r="J60" s="13"/>
      <c r="K60" s="25">
        <v>2305</v>
      </c>
    </row>
    <row r="61" spans="1:11" ht="25.5" x14ac:dyDescent="0.3">
      <c r="A61" s="20">
        <v>84</v>
      </c>
      <c r="B61" s="20">
        <v>23020072</v>
      </c>
      <c r="C61" s="20" t="s">
        <v>115</v>
      </c>
      <c r="D61" s="35">
        <v>81.180000000000007</v>
      </c>
      <c r="E61" s="36">
        <v>8</v>
      </c>
      <c r="F61" s="35">
        <f t="shared" si="3"/>
        <v>89.18</v>
      </c>
      <c r="G61" s="35">
        <f t="shared" si="4"/>
        <v>62.426000000000002</v>
      </c>
      <c r="H61" s="13">
        <f t="shared" si="5"/>
        <v>58</v>
      </c>
      <c r="I61" s="21" t="s">
        <v>441</v>
      </c>
      <c r="J61" s="20"/>
      <c r="K61" s="22">
        <v>2303</v>
      </c>
    </row>
    <row r="62" spans="1:11" ht="63.75" x14ac:dyDescent="0.3">
      <c r="A62" s="13">
        <v>154</v>
      </c>
      <c r="B62" s="20">
        <v>23020074</v>
      </c>
      <c r="C62" s="20" t="s">
        <v>238</v>
      </c>
      <c r="D62" s="35">
        <v>86.95</v>
      </c>
      <c r="E62" s="15">
        <v>2</v>
      </c>
      <c r="F62" s="35">
        <f t="shared" si="3"/>
        <v>88.95</v>
      </c>
      <c r="G62" s="35">
        <f t="shared" si="4"/>
        <v>62.265000000000001</v>
      </c>
      <c r="H62" s="13">
        <f t="shared" si="5"/>
        <v>59</v>
      </c>
      <c r="I62" s="71" t="s">
        <v>645</v>
      </c>
      <c r="J62" s="13"/>
      <c r="K62" s="25">
        <v>2305</v>
      </c>
    </row>
    <row r="63" spans="1:11" x14ac:dyDescent="0.3">
      <c r="A63" s="13">
        <v>126</v>
      </c>
      <c r="B63" s="20">
        <v>23020104</v>
      </c>
      <c r="C63" s="14" t="s">
        <v>194</v>
      </c>
      <c r="D63" s="34" t="s">
        <v>442</v>
      </c>
      <c r="E63" s="15">
        <v>4</v>
      </c>
      <c r="F63" s="35">
        <f t="shared" si="3"/>
        <v>88.79</v>
      </c>
      <c r="G63" s="35">
        <f t="shared" si="4"/>
        <v>62.152999999999999</v>
      </c>
      <c r="H63" s="13">
        <f t="shared" si="5"/>
        <v>60</v>
      </c>
      <c r="I63" s="17" t="s">
        <v>443</v>
      </c>
      <c r="J63" s="13"/>
      <c r="K63" s="23">
        <v>2304</v>
      </c>
    </row>
    <row r="64" spans="1:11" x14ac:dyDescent="0.3">
      <c r="A64" s="20">
        <v>79</v>
      </c>
      <c r="B64" s="20">
        <v>23020047</v>
      </c>
      <c r="C64" s="20" t="s">
        <v>105</v>
      </c>
      <c r="D64" s="35">
        <v>88.69</v>
      </c>
      <c r="E64" s="36">
        <v>0</v>
      </c>
      <c r="F64" s="35">
        <f t="shared" si="3"/>
        <v>88.69</v>
      </c>
      <c r="G64" s="35">
        <f t="shared" si="4"/>
        <v>62.082999999999991</v>
      </c>
      <c r="H64" s="13">
        <f t="shared" si="5"/>
        <v>61</v>
      </c>
      <c r="I64" s="21" t="s">
        <v>36</v>
      </c>
      <c r="J64" s="20"/>
      <c r="K64" s="22">
        <v>2303</v>
      </c>
    </row>
    <row r="65" spans="1:11" x14ac:dyDescent="0.3">
      <c r="A65" s="13">
        <v>174</v>
      </c>
      <c r="B65" s="14">
        <v>22020046</v>
      </c>
      <c r="C65" s="14" t="s">
        <v>268</v>
      </c>
      <c r="D65" s="35">
        <v>88.56</v>
      </c>
      <c r="E65" s="15">
        <v>0</v>
      </c>
      <c r="F65" s="35">
        <f t="shared" si="3"/>
        <v>88.56</v>
      </c>
      <c r="G65" s="35">
        <f t="shared" si="4"/>
        <v>61.991999999999997</v>
      </c>
      <c r="H65" s="13">
        <f t="shared" si="5"/>
        <v>62</v>
      </c>
      <c r="I65" s="17" t="s">
        <v>36</v>
      </c>
      <c r="J65" s="13"/>
      <c r="K65" s="25">
        <v>2305</v>
      </c>
    </row>
    <row r="66" spans="1:11" ht="76.5" x14ac:dyDescent="0.3">
      <c r="A66" s="13">
        <v>127</v>
      </c>
      <c r="B66" s="20">
        <v>23020106</v>
      </c>
      <c r="C66" s="20" t="s">
        <v>196</v>
      </c>
      <c r="D66" s="34" t="s">
        <v>444</v>
      </c>
      <c r="E66" s="15">
        <v>10</v>
      </c>
      <c r="F66" s="35">
        <f t="shared" si="3"/>
        <v>88.52</v>
      </c>
      <c r="G66" s="35">
        <f t="shared" si="4"/>
        <v>61.963999999999992</v>
      </c>
      <c r="H66" s="13">
        <f t="shared" si="5"/>
        <v>63</v>
      </c>
      <c r="I66" s="17" t="s">
        <v>445</v>
      </c>
      <c r="J66" s="13"/>
      <c r="K66" s="23">
        <v>2304</v>
      </c>
    </row>
    <row r="67" spans="1:11" ht="25.5" x14ac:dyDescent="0.3">
      <c r="A67" s="13">
        <v>131</v>
      </c>
      <c r="B67" s="20">
        <v>23020126</v>
      </c>
      <c r="C67" s="20" t="s">
        <v>203</v>
      </c>
      <c r="D67" s="34" t="s">
        <v>446</v>
      </c>
      <c r="E67" s="15">
        <v>0.5</v>
      </c>
      <c r="F67" s="35">
        <f t="shared" si="3"/>
        <v>88.47</v>
      </c>
      <c r="G67" s="35">
        <f t="shared" si="4"/>
        <v>61.928999999999995</v>
      </c>
      <c r="H67" s="13">
        <f t="shared" si="5"/>
        <v>64</v>
      </c>
      <c r="I67" s="17" t="s">
        <v>447</v>
      </c>
      <c r="J67" s="13"/>
      <c r="K67" s="23">
        <v>2304</v>
      </c>
    </row>
    <row r="68" spans="1:11" ht="38.25" x14ac:dyDescent="0.3">
      <c r="A68" s="13">
        <v>11</v>
      </c>
      <c r="B68" s="14">
        <v>23020050</v>
      </c>
      <c r="C68" s="14" t="s">
        <v>28</v>
      </c>
      <c r="D68" s="35">
        <v>78.760000000000005</v>
      </c>
      <c r="E68" s="15">
        <v>9</v>
      </c>
      <c r="F68" s="35">
        <f t="shared" ref="F68:F99" si="6">D68+E68</f>
        <v>87.76</v>
      </c>
      <c r="G68" s="35">
        <f t="shared" ref="G68:G99" si="7">F68*0.7</f>
        <v>61.432000000000002</v>
      </c>
      <c r="H68" s="13">
        <f t="shared" ref="H68:H99" si="8">RANK(F68,$F$4:$F$177,0)</f>
        <v>65</v>
      </c>
      <c r="I68" s="17" t="s">
        <v>398</v>
      </c>
      <c r="J68" s="13"/>
      <c r="K68" s="18">
        <v>2301</v>
      </c>
    </row>
    <row r="69" spans="1:11" ht="102" x14ac:dyDescent="0.3">
      <c r="A69" s="13">
        <v>153</v>
      </c>
      <c r="B69" s="20">
        <v>23020065</v>
      </c>
      <c r="C69" s="20" t="s">
        <v>236</v>
      </c>
      <c r="D69" s="35">
        <v>81.180000000000007</v>
      </c>
      <c r="E69" s="15">
        <v>6.5</v>
      </c>
      <c r="F69" s="35">
        <f t="shared" si="6"/>
        <v>87.68</v>
      </c>
      <c r="G69" s="35">
        <f t="shared" si="7"/>
        <v>61.375999999999998</v>
      </c>
      <c r="H69" s="13">
        <f t="shared" si="8"/>
        <v>66</v>
      </c>
      <c r="I69" s="71" t="s">
        <v>646</v>
      </c>
      <c r="J69" s="13"/>
      <c r="K69" s="25">
        <v>2305</v>
      </c>
    </row>
    <row r="70" spans="1:11" ht="25.5" x14ac:dyDescent="0.3">
      <c r="A70" s="13">
        <v>34</v>
      </c>
      <c r="B70" s="14">
        <v>22015060</v>
      </c>
      <c r="C70" s="14" t="s">
        <v>52</v>
      </c>
      <c r="D70" s="35">
        <v>77.64</v>
      </c>
      <c r="E70" s="15">
        <v>10</v>
      </c>
      <c r="F70" s="35">
        <f t="shared" si="6"/>
        <v>87.64</v>
      </c>
      <c r="G70" s="35">
        <f t="shared" si="7"/>
        <v>61.347999999999999</v>
      </c>
      <c r="H70" s="13">
        <f t="shared" si="8"/>
        <v>67</v>
      </c>
      <c r="I70" s="17" t="s">
        <v>449</v>
      </c>
      <c r="J70" s="13"/>
      <c r="K70" s="18">
        <v>2301</v>
      </c>
    </row>
    <row r="71" spans="1:11" x14ac:dyDescent="0.3">
      <c r="A71" s="20">
        <v>75</v>
      </c>
      <c r="B71" s="20">
        <v>23020027</v>
      </c>
      <c r="C71" s="13" t="s">
        <v>97</v>
      </c>
      <c r="D71" s="35">
        <v>81.56</v>
      </c>
      <c r="E71" s="36">
        <v>6</v>
      </c>
      <c r="F71" s="35">
        <f t="shared" si="6"/>
        <v>87.56</v>
      </c>
      <c r="G71" s="35">
        <f t="shared" si="7"/>
        <v>61.291999999999994</v>
      </c>
      <c r="H71" s="13">
        <f t="shared" si="8"/>
        <v>68</v>
      </c>
      <c r="I71" s="21" t="s">
        <v>450</v>
      </c>
      <c r="J71" s="20"/>
      <c r="K71" s="22">
        <v>2303</v>
      </c>
    </row>
    <row r="72" spans="1:11" ht="38.25" x14ac:dyDescent="0.3">
      <c r="A72" s="13">
        <v>37</v>
      </c>
      <c r="B72" s="14">
        <v>23020011</v>
      </c>
      <c r="C72" s="14" t="s">
        <v>55</v>
      </c>
      <c r="D72" s="35">
        <v>81.41</v>
      </c>
      <c r="E72" s="15">
        <v>6</v>
      </c>
      <c r="F72" s="35">
        <f t="shared" si="6"/>
        <v>87.41</v>
      </c>
      <c r="G72" s="35">
        <f t="shared" si="7"/>
        <v>61.186999999999991</v>
      </c>
      <c r="H72" s="13">
        <f t="shared" si="8"/>
        <v>69</v>
      </c>
      <c r="I72" s="17" t="s">
        <v>451</v>
      </c>
      <c r="J72" s="13"/>
      <c r="K72" s="19">
        <v>2302</v>
      </c>
    </row>
    <row r="73" spans="1:11" x14ac:dyDescent="0.3">
      <c r="A73" s="13">
        <v>60</v>
      </c>
      <c r="B73" s="14">
        <v>23020128</v>
      </c>
      <c r="C73" s="14" t="s">
        <v>78</v>
      </c>
      <c r="D73" s="35">
        <v>83.22</v>
      </c>
      <c r="E73" s="15">
        <v>4</v>
      </c>
      <c r="F73" s="35">
        <f t="shared" si="6"/>
        <v>87.22</v>
      </c>
      <c r="G73" s="35">
        <f t="shared" si="7"/>
        <v>61.053999999999995</v>
      </c>
      <c r="H73" s="13">
        <f t="shared" si="8"/>
        <v>70</v>
      </c>
      <c r="I73" s="17" t="s">
        <v>452</v>
      </c>
      <c r="J73" s="13"/>
      <c r="K73" s="19">
        <v>2302</v>
      </c>
    </row>
    <row r="74" spans="1:11" x14ac:dyDescent="0.3">
      <c r="A74" s="13">
        <v>114</v>
      </c>
      <c r="B74" s="20">
        <v>23020043</v>
      </c>
      <c r="C74" s="20" t="s">
        <v>173</v>
      </c>
      <c r="D74" s="34" t="s">
        <v>453</v>
      </c>
      <c r="E74" s="15">
        <v>0</v>
      </c>
      <c r="F74" s="35">
        <f t="shared" si="6"/>
        <v>87.13</v>
      </c>
      <c r="G74" s="35">
        <f t="shared" si="7"/>
        <v>60.990999999999993</v>
      </c>
      <c r="H74" s="13">
        <f t="shared" si="8"/>
        <v>71</v>
      </c>
      <c r="I74" s="17" t="s">
        <v>36</v>
      </c>
      <c r="J74" s="13"/>
      <c r="K74" s="23">
        <v>2304</v>
      </c>
    </row>
    <row r="75" spans="1:11" ht="25.5" x14ac:dyDescent="0.3">
      <c r="A75" s="13">
        <v>3</v>
      </c>
      <c r="B75" s="14">
        <v>23020010</v>
      </c>
      <c r="C75" s="14" t="s">
        <v>20</v>
      </c>
      <c r="D75" s="35">
        <v>79.05</v>
      </c>
      <c r="E75" s="15">
        <v>8</v>
      </c>
      <c r="F75" s="35">
        <f t="shared" si="6"/>
        <v>87.05</v>
      </c>
      <c r="G75" s="35">
        <f t="shared" si="7"/>
        <v>60.934999999999995</v>
      </c>
      <c r="H75" s="13">
        <f t="shared" si="8"/>
        <v>72</v>
      </c>
      <c r="I75" s="17" t="s">
        <v>454</v>
      </c>
      <c r="J75" s="13"/>
      <c r="K75" s="18">
        <v>2301</v>
      </c>
    </row>
    <row r="76" spans="1:11" x14ac:dyDescent="0.3">
      <c r="A76" s="20">
        <v>104</v>
      </c>
      <c r="B76" s="20">
        <v>23012042</v>
      </c>
      <c r="C76" s="20" t="s">
        <v>153</v>
      </c>
      <c r="D76" s="35">
        <v>86.97</v>
      </c>
      <c r="E76" s="36">
        <v>0</v>
      </c>
      <c r="F76" s="35">
        <f t="shared" si="6"/>
        <v>86.97</v>
      </c>
      <c r="G76" s="35">
        <f t="shared" si="7"/>
        <v>60.878999999999998</v>
      </c>
      <c r="H76" s="13">
        <f t="shared" si="8"/>
        <v>73</v>
      </c>
      <c r="I76" s="21" t="s">
        <v>36</v>
      </c>
      <c r="J76" s="20"/>
      <c r="K76" s="22">
        <v>2303</v>
      </c>
    </row>
    <row r="77" spans="1:11" ht="76.5" x14ac:dyDescent="0.3">
      <c r="A77" s="13">
        <v>169</v>
      </c>
      <c r="B77" s="20">
        <v>23020144</v>
      </c>
      <c r="C77" s="20" t="s">
        <v>261</v>
      </c>
      <c r="D77" s="35">
        <v>76.900000000000006</v>
      </c>
      <c r="E77" s="15">
        <v>10</v>
      </c>
      <c r="F77" s="35">
        <f t="shared" si="6"/>
        <v>86.9</v>
      </c>
      <c r="G77" s="35">
        <f t="shared" si="7"/>
        <v>60.83</v>
      </c>
      <c r="H77" s="13">
        <f t="shared" si="8"/>
        <v>74</v>
      </c>
      <c r="I77" s="17" t="s">
        <v>455</v>
      </c>
      <c r="J77" s="13"/>
      <c r="K77" s="25">
        <v>2305</v>
      </c>
    </row>
    <row r="78" spans="1:11" x14ac:dyDescent="0.3">
      <c r="A78" s="13">
        <v>119</v>
      </c>
      <c r="B78" s="14">
        <v>23020066</v>
      </c>
      <c r="C78" s="14" t="s">
        <v>183</v>
      </c>
      <c r="D78" s="34" t="s">
        <v>456</v>
      </c>
      <c r="E78" s="15">
        <v>0</v>
      </c>
      <c r="F78" s="35">
        <f t="shared" si="6"/>
        <v>86.69</v>
      </c>
      <c r="G78" s="35">
        <f t="shared" si="7"/>
        <v>60.682999999999993</v>
      </c>
      <c r="H78" s="13">
        <f t="shared" si="8"/>
        <v>75</v>
      </c>
      <c r="I78" s="17" t="s">
        <v>36</v>
      </c>
      <c r="J78" s="13"/>
      <c r="K78" s="24">
        <v>2304</v>
      </c>
    </row>
    <row r="79" spans="1:11" ht="25.5" x14ac:dyDescent="0.3">
      <c r="A79" s="20">
        <v>80</v>
      </c>
      <c r="B79" s="20">
        <v>23020052</v>
      </c>
      <c r="C79" s="20" t="s">
        <v>107</v>
      </c>
      <c r="D79" s="35">
        <v>86.08</v>
      </c>
      <c r="E79" s="36">
        <v>0.5</v>
      </c>
      <c r="F79" s="35">
        <f t="shared" si="6"/>
        <v>86.58</v>
      </c>
      <c r="G79" s="35">
        <f t="shared" si="7"/>
        <v>60.605999999999995</v>
      </c>
      <c r="H79" s="13">
        <f t="shared" si="8"/>
        <v>76</v>
      </c>
      <c r="I79" s="21" t="s">
        <v>457</v>
      </c>
      <c r="J79" s="20"/>
      <c r="K79" s="22">
        <v>2303</v>
      </c>
    </row>
    <row r="80" spans="1:11" ht="51" x14ac:dyDescent="0.3">
      <c r="A80" s="20">
        <v>83</v>
      </c>
      <c r="B80" s="20">
        <v>23020067</v>
      </c>
      <c r="C80" s="20" t="s">
        <v>113</v>
      </c>
      <c r="D80" s="35">
        <v>84.07</v>
      </c>
      <c r="E80" s="36">
        <v>2.5</v>
      </c>
      <c r="F80" s="35">
        <f t="shared" si="6"/>
        <v>86.57</v>
      </c>
      <c r="G80" s="35">
        <f t="shared" si="7"/>
        <v>60.59899999999999</v>
      </c>
      <c r="H80" s="13">
        <f t="shared" si="8"/>
        <v>77</v>
      </c>
      <c r="I80" s="21" t="s">
        <v>458</v>
      </c>
      <c r="J80" s="20"/>
      <c r="K80" s="22">
        <v>2303</v>
      </c>
    </row>
    <row r="81" spans="1:11" ht="63.75" x14ac:dyDescent="0.3">
      <c r="A81" s="20">
        <v>78</v>
      </c>
      <c r="B81" s="20">
        <v>23020042</v>
      </c>
      <c r="C81" s="20" t="s">
        <v>103</v>
      </c>
      <c r="D81" s="35">
        <v>85.04</v>
      </c>
      <c r="E81" s="36">
        <v>1.5</v>
      </c>
      <c r="F81" s="35">
        <f t="shared" si="6"/>
        <v>86.54</v>
      </c>
      <c r="G81" s="35">
        <f t="shared" si="7"/>
        <v>60.578000000000003</v>
      </c>
      <c r="H81" s="13">
        <f t="shared" si="8"/>
        <v>78</v>
      </c>
      <c r="I81" s="21" t="s">
        <v>459</v>
      </c>
      <c r="J81" s="20"/>
      <c r="K81" s="22">
        <v>2303</v>
      </c>
    </row>
    <row r="82" spans="1:11" x14ac:dyDescent="0.3">
      <c r="A82" s="13">
        <v>107</v>
      </c>
      <c r="B82" s="20">
        <v>23020004</v>
      </c>
      <c r="C82" s="20" t="s">
        <v>159</v>
      </c>
      <c r="D82" s="34" t="s">
        <v>460</v>
      </c>
      <c r="E82" s="15">
        <v>0</v>
      </c>
      <c r="F82" s="35">
        <f t="shared" si="6"/>
        <v>86.51</v>
      </c>
      <c r="G82" s="35">
        <f t="shared" si="7"/>
        <v>60.557000000000002</v>
      </c>
      <c r="H82" s="13">
        <f t="shared" si="8"/>
        <v>79</v>
      </c>
      <c r="I82" s="17" t="s">
        <v>36</v>
      </c>
      <c r="J82" s="13"/>
      <c r="K82" s="23">
        <v>2304</v>
      </c>
    </row>
    <row r="83" spans="1:11" ht="51" x14ac:dyDescent="0.3">
      <c r="A83" s="20">
        <v>89</v>
      </c>
      <c r="B83" s="13">
        <v>23020097</v>
      </c>
      <c r="C83" s="13" t="s">
        <v>124</v>
      </c>
      <c r="D83" s="35">
        <v>76.33</v>
      </c>
      <c r="E83" s="36">
        <v>10</v>
      </c>
      <c r="F83" s="35">
        <f t="shared" si="6"/>
        <v>86.33</v>
      </c>
      <c r="G83" s="35">
        <f t="shared" si="7"/>
        <v>60.430999999999997</v>
      </c>
      <c r="H83" s="13">
        <f t="shared" si="8"/>
        <v>80</v>
      </c>
      <c r="I83" s="21" t="s">
        <v>461</v>
      </c>
      <c r="J83" s="20"/>
      <c r="K83" s="26">
        <v>2303</v>
      </c>
    </row>
    <row r="84" spans="1:11" ht="51" x14ac:dyDescent="0.3">
      <c r="A84" s="13">
        <v>42</v>
      </c>
      <c r="B84" s="14">
        <v>23020038</v>
      </c>
      <c r="C84" s="14" t="s">
        <v>60</v>
      </c>
      <c r="D84" s="35">
        <v>76.16</v>
      </c>
      <c r="E84" s="15">
        <v>10</v>
      </c>
      <c r="F84" s="35">
        <f t="shared" si="6"/>
        <v>86.16</v>
      </c>
      <c r="G84" s="35">
        <f t="shared" si="7"/>
        <v>60.311999999999991</v>
      </c>
      <c r="H84" s="13">
        <f t="shared" si="8"/>
        <v>81</v>
      </c>
      <c r="I84" s="17" t="s">
        <v>462</v>
      </c>
      <c r="J84" s="13"/>
      <c r="K84" s="19">
        <v>2302</v>
      </c>
    </row>
    <row r="85" spans="1:11" ht="38.25" x14ac:dyDescent="0.3">
      <c r="A85" s="13">
        <v>16</v>
      </c>
      <c r="B85" s="14">
        <v>23020079</v>
      </c>
      <c r="C85" s="14" t="s">
        <v>33</v>
      </c>
      <c r="D85" s="35">
        <v>83.09</v>
      </c>
      <c r="E85" s="15">
        <v>2.5</v>
      </c>
      <c r="F85" s="35">
        <f t="shared" si="6"/>
        <v>85.59</v>
      </c>
      <c r="G85" s="35">
        <f t="shared" si="7"/>
        <v>59.912999999999997</v>
      </c>
      <c r="H85" s="13">
        <f t="shared" si="8"/>
        <v>82</v>
      </c>
      <c r="I85" s="17" t="s">
        <v>463</v>
      </c>
      <c r="J85" s="13"/>
      <c r="K85" s="18">
        <v>2301</v>
      </c>
    </row>
    <row r="86" spans="1:11" ht="25.5" x14ac:dyDescent="0.3">
      <c r="A86" s="13">
        <v>44</v>
      </c>
      <c r="B86" s="14">
        <v>23020048</v>
      </c>
      <c r="C86" s="14" t="s">
        <v>62</v>
      </c>
      <c r="D86" s="35">
        <v>84.51</v>
      </c>
      <c r="E86" s="15">
        <v>0.5</v>
      </c>
      <c r="F86" s="35">
        <f t="shared" si="6"/>
        <v>85.01</v>
      </c>
      <c r="G86" s="35">
        <f t="shared" si="7"/>
        <v>59.506999999999998</v>
      </c>
      <c r="H86" s="13">
        <f t="shared" si="8"/>
        <v>83</v>
      </c>
      <c r="I86" s="17" t="s">
        <v>464</v>
      </c>
      <c r="J86" s="13"/>
      <c r="K86" s="19">
        <v>2302</v>
      </c>
    </row>
    <row r="87" spans="1:11" ht="38.25" x14ac:dyDescent="0.3">
      <c r="A87" s="13">
        <v>128</v>
      </c>
      <c r="B87" s="20">
        <v>23020113</v>
      </c>
      <c r="C87" s="20" t="s">
        <v>198</v>
      </c>
      <c r="D87" s="34" t="s">
        <v>465</v>
      </c>
      <c r="E87" s="15">
        <v>8.5</v>
      </c>
      <c r="F87" s="35">
        <f t="shared" si="6"/>
        <v>84.97</v>
      </c>
      <c r="G87" s="35">
        <f t="shared" si="7"/>
        <v>59.478999999999992</v>
      </c>
      <c r="H87" s="13">
        <f t="shared" si="8"/>
        <v>84</v>
      </c>
      <c r="I87" s="17" t="s">
        <v>466</v>
      </c>
      <c r="J87" s="13"/>
      <c r="K87" s="23">
        <v>2304</v>
      </c>
    </row>
    <row r="88" spans="1:11" ht="51" x14ac:dyDescent="0.3">
      <c r="A88" s="13">
        <v>166</v>
      </c>
      <c r="B88" s="20">
        <v>23020134</v>
      </c>
      <c r="C88" s="20" t="s">
        <v>256</v>
      </c>
      <c r="D88" s="35">
        <v>74.599999999999994</v>
      </c>
      <c r="E88" s="15">
        <v>10</v>
      </c>
      <c r="F88" s="35">
        <f t="shared" si="6"/>
        <v>84.6</v>
      </c>
      <c r="G88" s="35">
        <f t="shared" si="7"/>
        <v>59.219999999999992</v>
      </c>
      <c r="H88" s="13">
        <f t="shared" si="8"/>
        <v>85</v>
      </c>
      <c r="I88" s="17" t="s">
        <v>467</v>
      </c>
      <c r="J88" s="13"/>
      <c r="K88" s="25">
        <v>2305</v>
      </c>
    </row>
    <row r="89" spans="1:11" x14ac:dyDescent="0.3">
      <c r="A89" s="20">
        <v>96</v>
      </c>
      <c r="B89" s="20">
        <v>23020132</v>
      </c>
      <c r="C89" s="20" t="s">
        <v>138</v>
      </c>
      <c r="D89" s="35">
        <v>84.51</v>
      </c>
      <c r="E89" s="36">
        <v>0</v>
      </c>
      <c r="F89" s="35">
        <f t="shared" si="6"/>
        <v>84.51</v>
      </c>
      <c r="G89" s="35">
        <f t="shared" si="7"/>
        <v>59.156999999999996</v>
      </c>
      <c r="H89" s="13">
        <f t="shared" si="8"/>
        <v>86</v>
      </c>
      <c r="I89" s="21" t="s">
        <v>36</v>
      </c>
      <c r="J89" s="20"/>
      <c r="K89" s="22">
        <v>2303</v>
      </c>
    </row>
    <row r="90" spans="1:11" x14ac:dyDescent="0.3">
      <c r="A90" s="20">
        <v>95</v>
      </c>
      <c r="B90" s="20">
        <v>23020127</v>
      </c>
      <c r="C90" s="20" t="s">
        <v>136</v>
      </c>
      <c r="D90" s="35">
        <v>84.45</v>
      </c>
      <c r="E90" s="36">
        <v>0</v>
      </c>
      <c r="F90" s="35">
        <f t="shared" si="6"/>
        <v>84.45</v>
      </c>
      <c r="G90" s="35">
        <f t="shared" si="7"/>
        <v>59.114999999999995</v>
      </c>
      <c r="H90" s="13">
        <f t="shared" si="8"/>
        <v>87</v>
      </c>
      <c r="I90" s="21" t="s">
        <v>36</v>
      </c>
      <c r="J90" s="20"/>
      <c r="K90" s="22">
        <v>2303</v>
      </c>
    </row>
    <row r="91" spans="1:11" x14ac:dyDescent="0.3">
      <c r="A91" s="13">
        <v>56</v>
      </c>
      <c r="B91" s="14">
        <v>23020108</v>
      </c>
      <c r="C91" s="14" t="s">
        <v>74</v>
      </c>
      <c r="D91" s="35">
        <v>84.44</v>
      </c>
      <c r="E91" s="15">
        <v>0</v>
      </c>
      <c r="F91" s="35">
        <f t="shared" si="6"/>
        <v>84.44</v>
      </c>
      <c r="G91" s="35">
        <f t="shared" si="7"/>
        <v>59.107999999999997</v>
      </c>
      <c r="H91" s="13">
        <f t="shared" si="8"/>
        <v>88</v>
      </c>
      <c r="I91" s="17" t="s">
        <v>36</v>
      </c>
      <c r="J91" s="13"/>
      <c r="K91" s="19">
        <v>2302</v>
      </c>
    </row>
    <row r="92" spans="1:11" ht="38.25" x14ac:dyDescent="0.3">
      <c r="A92" s="13">
        <v>24</v>
      </c>
      <c r="B92" s="14">
        <v>23020119</v>
      </c>
      <c r="C92" s="14" t="s">
        <v>42</v>
      </c>
      <c r="D92" s="35">
        <v>82.38</v>
      </c>
      <c r="E92" s="15">
        <v>2</v>
      </c>
      <c r="F92" s="35">
        <f t="shared" si="6"/>
        <v>84.38</v>
      </c>
      <c r="G92" s="35">
        <f t="shared" si="7"/>
        <v>59.065999999999995</v>
      </c>
      <c r="H92" s="13">
        <f t="shared" si="8"/>
        <v>89</v>
      </c>
      <c r="I92" s="17" t="s">
        <v>468</v>
      </c>
      <c r="J92" s="13"/>
      <c r="K92" s="18">
        <v>2301</v>
      </c>
    </row>
    <row r="93" spans="1:11" x14ac:dyDescent="0.3">
      <c r="A93" s="13">
        <v>39</v>
      </c>
      <c r="B93" s="14">
        <v>23020021</v>
      </c>
      <c r="C93" s="14" t="s">
        <v>57</v>
      </c>
      <c r="D93" s="35">
        <v>84.2</v>
      </c>
      <c r="E93" s="15">
        <v>0</v>
      </c>
      <c r="F93" s="35">
        <f t="shared" si="6"/>
        <v>84.2</v>
      </c>
      <c r="G93" s="35">
        <f t="shared" si="7"/>
        <v>58.94</v>
      </c>
      <c r="H93" s="13">
        <f t="shared" si="8"/>
        <v>90</v>
      </c>
      <c r="I93" s="17" t="s">
        <v>36</v>
      </c>
      <c r="J93" s="13"/>
      <c r="K93" s="19">
        <v>2302</v>
      </c>
    </row>
    <row r="94" spans="1:11" x14ac:dyDescent="0.3">
      <c r="A94" s="20">
        <v>103</v>
      </c>
      <c r="B94" s="20">
        <v>22009003</v>
      </c>
      <c r="C94" s="20" t="s">
        <v>151</v>
      </c>
      <c r="D94" s="35">
        <v>84.15</v>
      </c>
      <c r="E94" s="36">
        <v>0</v>
      </c>
      <c r="F94" s="35">
        <f t="shared" si="6"/>
        <v>84.15</v>
      </c>
      <c r="G94" s="35">
        <f t="shared" si="7"/>
        <v>58.905000000000001</v>
      </c>
      <c r="H94" s="13">
        <f t="shared" si="8"/>
        <v>91</v>
      </c>
      <c r="I94" s="21" t="s">
        <v>36</v>
      </c>
      <c r="J94" s="20"/>
      <c r="K94" s="22">
        <v>2303</v>
      </c>
    </row>
    <row r="95" spans="1:11" x14ac:dyDescent="0.3">
      <c r="A95" s="13">
        <v>58</v>
      </c>
      <c r="B95" s="14">
        <v>23020118</v>
      </c>
      <c r="C95" s="14" t="s">
        <v>76</v>
      </c>
      <c r="D95" s="35">
        <v>83.89</v>
      </c>
      <c r="E95" s="15">
        <v>0</v>
      </c>
      <c r="F95" s="35">
        <f t="shared" si="6"/>
        <v>83.89</v>
      </c>
      <c r="G95" s="35">
        <f t="shared" si="7"/>
        <v>58.722999999999999</v>
      </c>
      <c r="H95" s="13">
        <f t="shared" si="8"/>
        <v>92</v>
      </c>
      <c r="I95" s="17" t="s">
        <v>36</v>
      </c>
      <c r="J95" s="13"/>
      <c r="K95" s="19">
        <v>2302</v>
      </c>
    </row>
    <row r="96" spans="1:11" x14ac:dyDescent="0.3">
      <c r="A96" s="20">
        <v>86</v>
      </c>
      <c r="B96" s="20">
        <v>23020082</v>
      </c>
      <c r="C96" s="20" t="s">
        <v>118</v>
      </c>
      <c r="D96" s="35">
        <v>83.8</v>
      </c>
      <c r="E96" s="36">
        <v>0</v>
      </c>
      <c r="F96" s="35">
        <f t="shared" si="6"/>
        <v>83.8</v>
      </c>
      <c r="G96" s="35">
        <f t="shared" si="7"/>
        <v>58.66</v>
      </c>
      <c r="H96" s="13">
        <f t="shared" si="8"/>
        <v>93</v>
      </c>
      <c r="I96" s="38" t="s">
        <v>36</v>
      </c>
      <c r="J96" s="20"/>
      <c r="K96" s="22">
        <v>2303</v>
      </c>
    </row>
    <row r="97" spans="1:11" ht="25.5" x14ac:dyDescent="0.3">
      <c r="A97" s="13">
        <v>146</v>
      </c>
      <c r="B97" s="20">
        <v>23020034</v>
      </c>
      <c r="C97" s="20" t="s">
        <v>226</v>
      </c>
      <c r="D97" s="35">
        <v>82.69</v>
      </c>
      <c r="E97" s="15">
        <v>1</v>
      </c>
      <c r="F97" s="35">
        <f t="shared" si="6"/>
        <v>83.69</v>
      </c>
      <c r="G97" s="35">
        <f t="shared" si="7"/>
        <v>58.582999999999991</v>
      </c>
      <c r="H97" s="13">
        <f t="shared" si="8"/>
        <v>94</v>
      </c>
      <c r="I97" s="17" t="s">
        <v>469</v>
      </c>
      <c r="J97" s="13"/>
      <c r="K97" s="25">
        <v>2305</v>
      </c>
    </row>
    <row r="98" spans="1:11" x14ac:dyDescent="0.3">
      <c r="A98" s="20">
        <v>82</v>
      </c>
      <c r="B98" s="20">
        <v>23020062</v>
      </c>
      <c r="C98" s="20" t="s">
        <v>111</v>
      </c>
      <c r="D98" s="35">
        <v>83.46</v>
      </c>
      <c r="E98" s="36">
        <v>0</v>
      </c>
      <c r="F98" s="35">
        <f t="shared" si="6"/>
        <v>83.46</v>
      </c>
      <c r="G98" s="35">
        <f t="shared" si="7"/>
        <v>58.42199999999999</v>
      </c>
      <c r="H98" s="13">
        <f t="shared" si="8"/>
        <v>95</v>
      </c>
      <c r="I98" s="21" t="s">
        <v>36</v>
      </c>
      <c r="J98" s="20"/>
      <c r="K98" s="22">
        <v>2303</v>
      </c>
    </row>
    <row r="99" spans="1:11" x14ac:dyDescent="0.3">
      <c r="A99" s="13">
        <v>120</v>
      </c>
      <c r="B99" s="20">
        <v>23020073</v>
      </c>
      <c r="C99" s="20" t="s">
        <v>185</v>
      </c>
      <c r="D99" s="34" t="s">
        <v>470</v>
      </c>
      <c r="E99" s="15">
        <v>0</v>
      </c>
      <c r="F99" s="35">
        <f t="shared" si="6"/>
        <v>83.41</v>
      </c>
      <c r="G99" s="35">
        <f t="shared" si="7"/>
        <v>58.386999999999993</v>
      </c>
      <c r="H99" s="13">
        <f t="shared" si="8"/>
        <v>96</v>
      </c>
      <c r="I99" s="17" t="s">
        <v>36</v>
      </c>
      <c r="J99" s="13"/>
      <c r="K99" s="23">
        <v>2304</v>
      </c>
    </row>
    <row r="100" spans="1:11" ht="51" x14ac:dyDescent="0.3">
      <c r="A100" s="20">
        <v>94</v>
      </c>
      <c r="B100" s="20">
        <v>23020122</v>
      </c>
      <c r="C100" s="20" t="s">
        <v>134</v>
      </c>
      <c r="D100" s="35">
        <v>76.819999999999993</v>
      </c>
      <c r="E100" s="36">
        <v>6.5</v>
      </c>
      <c r="F100" s="35">
        <f t="shared" ref="F100:F131" si="9">D100+E100</f>
        <v>83.32</v>
      </c>
      <c r="G100" s="35">
        <f t="shared" ref="G100:G131" si="10">F100*0.7</f>
        <v>58.323999999999991</v>
      </c>
      <c r="H100" s="13">
        <f t="shared" ref="H100:H131" si="11">RANK(F100,$F$4:$F$177,0)</f>
        <v>97</v>
      </c>
      <c r="I100" s="21" t="s">
        <v>471</v>
      </c>
      <c r="J100" s="20"/>
      <c r="K100" s="22">
        <v>2303</v>
      </c>
    </row>
    <row r="101" spans="1:11" ht="38.25" x14ac:dyDescent="0.3">
      <c r="A101" s="13">
        <v>152</v>
      </c>
      <c r="B101" s="20">
        <v>23020064</v>
      </c>
      <c r="C101" s="20" t="s">
        <v>234</v>
      </c>
      <c r="D101" s="35">
        <v>76.64</v>
      </c>
      <c r="E101" s="15">
        <v>6.5</v>
      </c>
      <c r="F101" s="35">
        <f t="shared" si="9"/>
        <v>83.14</v>
      </c>
      <c r="G101" s="35">
        <f t="shared" si="10"/>
        <v>58.197999999999993</v>
      </c>
      <c r="H101" s="13">
        <f t="shared" si="11"/>
        <v>98</v>
      </c>
      <c r="I101" s="17" t="s">
        <v>472</v>
      </c>
      <c r="J101" s="13"/>
      <c r="K101" s="25">
        <v>2305</v>
      </c>
    </row>
    <row r="102" spans="1:11" x14ac:dyDescent="0.3">
      <c r="A102" s="13">
        <v>38</v>
      </c>
      <c r="B102" s="14">
        <v>23020018</v>
      </c>
      <c r="C102" s="14" t="s">
        <v>56</v>
      </c>
      <c r="D102" s="35">
        <v>82.33</v>
      </c>
      <c r="E102" s="15">
        <v>0</v>
      </c>
      <c r="F102" s="35">
        <f t="shared" si="9"/>
        <v>82.33</v>
      </c>
      <c r="G102" s="35">
        <f t="shared" si="10"/>
        <v>57.630999999999993</v>
      </c>
      <c r="H102" s="13">
        <f t="shared" si="11"/>
        <v>99</v>
      </c>
      <c r="I102" s="17" t="s">
        <v>36</v>
      </c>
      <c r="J102" s="13"/>
      <c r="K102" s="19">
        <v>2302</v>
      </c>
    </row>
    <row r="103" spans="1:11" ht="25.5" x14ac:dyDescent="0.3">
      <c r="A103" s="13">
        <v>147</v>
      </c>
      <c r="B103" s="20">
        <v>23020035</v>
      </c>
      <c r="C103" s="20" t="s">
        <v>227</v>
      </c>
      <c r="D103" s="35">
        <v>81.459999999999994</v>
      </c>
      <c r="E103" s="15">
        <v>0.5</v>
      </c>
      <c r="F103" s="35">
        <f t="shared" si="9"/>
        <v>81.96</v>
      </c>
      <c r="G103" s="35">
        <f t="shared" si="10"/>
        <v>57.371999999999993</v>
      </c>
      <c r="H103" s="13">
        <f t="shared" si="11"/>
        <v>100</v>
      </c>
      <c r="I103" s="17" t="s">
        <v>473</v>
      </c>
      <c r="J103" s="13"/>
      <c r="K103" s="25">
        <v>2305</v>
      </c>
    </row>
    <row r="104" spans="1:11" x14ac:dyDescent="0.3">
      <c r="A104" s="13">
        <v>70</v>
      </c>
      <c r="B104" s="14">
        <v>22015017</v>
      </c>
      <c r="C104" s="14" t="s">
        <v>88</v>
      </c>
      <c r="D104" s="35">
        <v>81.78</v>
      </c>
      <c r="E104" s="15">
        <v>0</v>
      </c>
      <c r="F104" s="35">
        <f t="shared" si="9"/>
        <v>81.78</v>
      </c>
      <c r="G104" s="35">
        <f t="shared" si="10"/>
        <v>57.245999999999995</v>
      </c>
      <c r="H104" s="13">
        <f t="shared" si="11"/>
        <v>101</v>
      </c>
      <c r="I104" s="17" t="s">
        <v>36</v>
      </c>
      <c r="J104" s="13"/>
      <c r="K104" s="19">
        <v>2302</v>
      </c>
    </row>
    <row r="105" spans="1:11" ht="102" x14ac:dyDescent="0.3">
      <c r="A105" s="13">
        <v>45</v>
      </c>
      <c r="B105" s="14">
        <v>23020051</v>
      </c>
      <c r="C105" s="14" t="s">
        <v>63</v>
      </c>
      <c r="D105" s="35">
        <v>79.040000000000006</v>
      </c>
      <c r="E105" s="15">
        <v>2.5</v>
      </c>
      <c r="F105" s="35">
        <f t="shared" si="9"/>
        <v>81.540000000000006</v>
      </c>
      <c r="G105" s="35">
        <f t="shared" si="10"/>
        <v>57.078000000000003</v>
      </c>
      <c r="H105" s="13">
        <f t="shared" si="11"/>
        <v>102</v>
      </c>
      <c r="I105" s="17" t="s">
        <v>474</v>
      </c>
      <c r="J105" s="13"/>
      <c r="K105" s="19">
        <v>2302</v>
      </c>
    </row>
    <row r="106" spans="1:11" x14ac:dyDescent="0.3">
      <c r="A106" s="13">
        <v>143</v>
      </c>
      <c r="B106" s="20">
        <v>23020015</v>
      </c>
      <c r="C106" s="20" t="s">
        <v>222</v>
      </c>
      <c r="D106" s="35">
        <v>81.459999999999994</v>
      </c>
      <c r="E106" s="15">
        <v>0</v>
      </c>
      <c r="F106" s="35">
        <f t="shared" si="9"/>
        <v>81.459999999999994</v>
      </c>
      <c r="G106" s="35">
        <f t="shared" si="10"/>
        <v>57.021999999999991</v>
      </c>
      <c r="H106" s="13">
        <f t="shared" si="11"/>
        <v>103</v>
      </c>
      <c r="I106" s="17" t="s">
        <v>36</v>
      </c>
      <c r="J106" s="13"/>
      <c r="K106" s="25">
        <v>2305</v>
      </c>
    </row>
    <row r="107" spans="1:11" ht="51" x14ac:dyDescent="0.3">
      <c r="A107" s="13">
        <v>112</v>
      </c>
      <c r="B107" s="20">
        <v>23020033</v>
      </c>
      <c r="C107" s="20" t="s">
        <v>169</v>
      </c>
      <c r="D107" s="34" t="s">
        <v>475</v>
      </c>
      <c r="E107" s="15">
        <v>6.5</v>
      </c>
      <c r="F107" s="35">
        <f t="shared" si="9"/>
        <v>81.400000000000006</v>
      </c>
      <c r="G107" s="35">
        <f t="shared" si="10"/>
        <v>56.98</v>
      </c>
      <c r="H107" s="13">
        <f t="shared" si="11"/>
        <v>104</v>
      </c>
      <c r="I107" s="17" t="s">
        <v>476</v>
      </c>
      <c r="J107" s="13"/>
      <c r="K107" s="23">
        <v>2304</v>
      </c>
    </row>
    <row r="108" spans="1:11" x14ac:dyDescent="0.3">
      <c r="A108" s="13">
        <v>150</v>
      </c>
      <c r="B108" s="20">
        <v>23020054</v>
      </c>
      <c r="C108" s="20" t="s">
        <v>231</v>
      </c>
      <c r="D108" s="35">
        <v>80.64</v>
      </c>
      <c r="E108" s="15">
        <v>0.5</v>
      </c>
      <c r="F108" s="35">
        <f t="shared" si="9"/>
        <v>81.14</v>
      </c>
      <c r="G108" s="35">
        <f t="shared" si="10"/>
        <v>56.797999999999995</v>
      </c>
      <c r="H108" s="13">
        <f t="shared" si="11"/>
        <v>105</v>
      </c>
      <c r="I108" s="17" t="s">
        <v>477</v>
      </c>
      <c r="J108" s="13"/>
      <c r="K108" s="25">
        <v>2305</v>
      </c>
    </row>
    <row r="109" spans="1:11" x14ac:dyDescent="0.3">
      <c r="A109" s="13">
        <v>163</v>
      </c>
      <c r="B109" s="20">
        <v>23020115</v>
      </c>
      <c r="C109" s="20" t="s">
        <v>252</v>
      </c>
      <c r="D109" s="39">
        <v>81.13</v>
      </c>
      <c r="E109" s="15">
        <v>0</v>
      </c>
      <c r="F109" s="35">
        <f t="shared" si="9"/>
        <v>81.13</v>
      </c>
      <c r="G109" s="35">
        <f t="shared" si="10"/>
        <v>56.79099999999999</v>
      </c>
      <c r="H109" s="13">
        <f t="shared" si="11"/>
        <v>106</v>
      </c>
      <c r="I109" s="17" t="s">
        <v>36</v>
      </c>
      <c r="J109" s="13"/>
      <c r="K109" s="25">
        <v>2305</v>
      </c>
    </row>
    <row r="110" spans="1:11" ht="89.25" x14ac:dyDescent="0.3">
      <c r="A110" s="13">
        <v>48</v>
      </c>
      <c r="B110" s="14">
        <v>23020068</v>
      </c>
      <c r="C110" s="14" t="s">
        <v>66</v>
      </c>
      <c r="D110" s="39">
        <v>78.59</v>
      </c>
      <c r="E110" s="15">
        <v>2.5</v>
      </c>
      <c r="F110" s="35">
        <f t="shared" si="9"/>
        <v>81.09</v>
      </c>
      <c r="G110" s="35">
        <f t="shared" si="10"/>
        <v>56.762999999999998</v>
      </c>
      <c r="H110" s="13">
        <f t="shared" si="11"/>
        <v>107</v>
      </c>
      <c r="I110" s="72" t="s">
        <v>641</v>
      </c>
      <c r="J110" s="13"/>
      <c r="K110" s="19">
        <v>2302</v>
      </c>
    </row>
    <row r="111" spans="1:11" x14ac:dyDescent="0.3">
      <c r="A111" s="13">
        <v>10</v>
      </c>
      <c r="B111" s="14">
        <v>23020049</v>
      </c>
      <c r="C111" s="14" t="s">
        <v>27</v>
      </c>
      <c r="D111" s="39">
        <v>80.959999999999994</v>
      </c>
      <c r="E111" s="15">
        <v>0</v>
      </c>
      <c r="F111" s="35">
        <f t="shared" si="9"/>
        <v>80.959999999999994</v>
      </c>
      <c r="G111" s="35">
        <f t="shared" si="10"/>
        <v>56.67199999999999</v>
      </c>
      <c r="H111" s="13">
        <f t="shared" si="11"/>
        <v>108</v>
      </c>
      <c r="I111" s="17" t="s">
        <v>36</v>
      </c>
      <c r="J111" s="13"/>
      <c r="K111" s="18">
        <v>2301</v>
      </c>
    </row>
    <row r="112" spans="1:11" ht="114.75" x14ac:dyDescent="0.3">
      <c r="A112" s="13">
        <v>46</v>
      </c>
      <c r="B112" s="14">
        <v>23020058</v>
      </c>
      <c r="C112" s="14" t="s">
        <v>64</v>
      </c>
      <c r="D112" s="39">
        <v>75.41</v>
      </c>
      <c r="E112" s="15">
        <v>5.5</v>
      </c>
      <c r="F112" s="35">
        <f t="shared" si="9"/>
        <v>80.91</v>
      </c>
      <c r="G112" s="35">
        <f t="shared" si="10"/>
        <v>56.636999999999993</v>
      </c>
      <c r="H112" s="13">
        <f t="shared" si="11"/>
        <v>109</v>
      </c>
      <c r="I112" s="17" t="s">
        <v>478</v>
      </c>
      <c r="J112" s="13"/>
      <c r="K112" s="19">
        <v>2302</v>
      </c>
    </row>
    <row r="113" spans="1:11" x14ac:dyDescent="0.3">
      <c r="A113" s="13">
        <v>137</v>
      </c>
      <c r="B113" s="20">
        <v>23020151</v>
      </c>
      <c r="C113" s="20" t="s">
        <v>213</v>
      </c>
      <c r="D113" s="40" t="s">
        <v>479</v>
      </c>
      <c r="E113" s="15">
        <v>0</v>
      </c>
      <c r="F113" s="35">
        <f t="shared" si="9"/>
        <v>80.91</v>
      </c>
      <c r="G113" s="35">
        <f t="shared" si="10"/>
        <v>56.636999999999993</v>
      </c>
      <c r="H113" s="13">
        <f t="shared" si="11"/>
        <v>109</v>
      </c>
      <c r="I113" s="17" t="s">
        <v>36</v>
      </c>
      <c r="J113" s="13"/>
      <c r="K113" s="23">
        <v>2304</v>
      </c>
    </row>
    <row r="114" spans="1:11" x14ac:dyDescent="0.3">
      <c r="A114" s="13">
        <v>67</v>
      </c>
      <c r="B114" s="14">
        <v>23020161</v>
      </c>
      <c r="C114" s="14" t="s">
        <v>85</v>
      </c>
      <c r="D114" s="39">
        <v>80.87</v>
      </c>
      <c r="E114" s="15">
        <v>0</v>
      </c>
      <c r="F114" s="35">
        <f t="shared" si="9"/>
        <v>80.87</v>
      </c>
      <c r="G114" s="35">
        <f t="shared" si="10"/>
        <v>56.609000000000002</v>
      </c>
      <c r="H114" s="13">
        <f t="shared" si="11"/>
        <v>111</v>
      </c>
      <c r="I114" s="17" t="s">
        <v>36</v>
      </c>
      <c r="J114" s="13"/>
      <c r="K114" s="19">
        <v>2302</v>
      </c>
    </row>
    <row r="115" spans="1:11" x14ac:dyDescent="0.3">
      <c r="A115" s="20">
        <v>77</v>
      </c>
      <c r="B115" s="20">
        <v>23020037</v>
      </c>
      <c r="C115" s="20" t="s">
        <v>101</v>
      </c>
      <c r="D115" s="39">
        <v>80.87</v>
      </c>
      <c r="E115" s="36">
        <v>0</v>
      </c>
      <c r="F115" s="35">
        <f t="shared" si="9"/>
        <v>80.87</v>
      </c>
      <c r="G115" s="35">
        <f t="shared" si="10"/>
        <v>56.609000000000002</v>
      </c>
      <c r="H115" s="13">
        <f t="shared" si="11"/>
        <v>111</v>
      </c>
      <c r="I115" s="21" t="s">
        <v>36</v>
      </c>
      <c r="J115" s="20"/>
      <c r="K115" s="22">
        <v>2303</v>
      </c>
    </row>
    <row r="116" spans="1:11" x14ac:dyDescent="0.3">
      <c r="A116" s="13">
        <v>6</v>
      </c>
      <c r="B116" s="14">
        <v>23020029</v>
      </c>
      <c r="C116" s="14" t="s">
        <v>23</v>
      </c>
      <c r="D116" s="39">
        <v>80.739999999999995</v>
      </c>
      <c r="E116" s="15">
        <v>0</v>
      </c>
      <c r="F116" s="35">
        <f t="shared" si="9"/>
        <v>80.739999999999995</v>
      </c>
      <c r="G116" s="35">
        <f t="shared" si="10"/>
        <v>56.517999999999994</v>
      </c>
      <c r="H116" s="13">
        <f t="shared" si="11"/>
        <v>113</v>
      </c>
      <c r="I116" s="17" t="s">
        <v>36</v>
      </c>
      <c r="J116" s="13"/>
      <c r="K116" s="18">
        <v>2301</v>
      </c>
    </row>
    <row r="117" spans="1:11" x14ac:dyDescent="0.3">
      <c r="A117" s="13">
        <v>159</v>
      </c>
      <c r="B117" s="20">
        <v>23020095</v>
      </c>
      <c r="C117" s="20" t="s">
        <v>244</v>
      </c>
      <c r="D117" s="39">
        <v>80.69</v>
      </c>
      <c r="E117" s="15">
        <v>0</v>
      </c>
      <c r="F117" s="35">
        <f t="shared" si="9"/>
        <v>80.69</v>
      </c>
      <c r="G117" s="35">
        <f t="shared" si="10"/>
        <v>56.482999999999997</v>
      </c>
      <c r="H117" s="13">
        <f t="shared" si="11"/>
        <v>114</v>
      </c>
      <c r="I117" s="17" t="s">
        <v>36</v>
      </c>
      <c r="J117" s="13"/>
      <c r="K117" s="25">
        <v>2305</v>
      </c>
    </row>
    <row r="118" spans="1:11" ht="25.5" x14ac:dyDescent="0.3">
      <c r="A118" s="13">
        <v>158</v>
      </c>
      <c r="B118" s="20">
        <v>23020094</v>
      </c>
      <c r="C118" s="20" t="s">
        <v>243</v>
      </c>
      <c r="D118" s="39">
        <v>77.36</v>
      </c>
      <c r="E118" s="15">
        <v>3</v>
      </c>
      <c r="F118" s="35">
        <f t="shared" si="9"/>
        <v>80.36</v>
      </c>
      <c r="G118" s="35">
        <f t="shared" si="10"/>
        <v>56.251999999999995</v>
      </c>
      <c r="H118" s="13">
        <f t="shared" si="11"/>
        <v>115</v>
      </c>
      <c r="I118" s="17" t="s">
        <v>480</v>
      </c>
      <c r="J118" s="13"/>
      <c r="K118" s="25">
        <v>2305</v>
      </c>
    </row>
    <row r="119" spans="1:11" x14ac:dyDescent="0.3">
      <c r="A119" s="13">
        <v>35</v>
      </c>
      <c r="B119" s="14">
        <v>23183001</v>
      </c>
      <c r="C119" s="14" t="s">
        <v>53</v>
      </c>
      <c r="D119" s="39">
        <v>79.64</v>
      </c>
      <c r="E119" s="15">
        <v>0</v>
      </c>
      <c r="F119" s="35">
        <f t="shared" si="9"/>
        <v>79.64</v>
      </c>
      <c r="G119" s="35">
        <f t="shared" si="10"/>
        <v>55.747999999999998</v>
      </c>
      <c r="H119" s="13">
        <f t="shared" si="11"/>
        <v>116</v>
      </c>
      <c r="I119" s="17" t="s">
        <v>36</v>
      </c>
      <c r="J119" s="13"/>
      <c r="K119" s="18">
        <v>2301</v>
      </c>
    </row>
    <row r="120" spans="1:11" ht="25.5" x14ac:dyDescent="0.3">
      <c r="A120" s="13">
        <v>7</v>
      </c>
      <c r="B120" s="14">
        <v>23020030</v>
      </c>
      <c r="C120" s="14" t="s">
        <v>24</v>
      </c>
      <c r="D120" s="39">
        <v>77.459999999999994</v>
      </c>
      <c r="E120" s="15">
        <v>2</v>
      </c>
      <c r="F120" s="35">
        <f t="shared" si="9"/>
        <v>79.459999999999994</v>
      </c>
      <c r="G120" s="35">
        <f t="shared" si="10"/>
        <v>55.621999999999993</v>
      </c>
      <c r="H120" s="13">
        <f t="shared" si="11"/>
        <v>117</v>
      </c>
      <c r="I120" s="17" t="s">
        <v>481</v>
      </c>
      <c r="J120" s="13"/>
      <c r="K120" s="18">
        <v>2301</v>
      </c>
    </row>
    <row r="121" spans="1:11" x14ac:dyDescent="0.3">
      <c r="A121" s="13">
        <v>68</v>
      </c>
      <c r="B121" s="14">
        <v>21020149</v>
      </c>
      <c r="C121" s="14" t="s">
        <v>86</v>
      </c>
      <c r="D121" s="39">
        <v>79.31</v>
      </c>
      <c r="E121" s="15">
        <v>0</v>
      </c>
      <c r="F121" s="35">
        <f t="shared" si="9"/>
        <v>79.31</v>
      </c>
      <c r="G121" s="35">
        <f t="shared" si="10"/>
        <v>55.516999999999996</v>
      </c>
      <c r="H121" s="13">
        <f t="shared" si="11"/>
        <v>118</v>
      </c>
      <c r="I121" s="17" t="s">
        <v>36</v>
      </c>
      <c r="J121" s="13"/>
      <c r="K121" s="19">
        <v>2302</v>
      </c>
    </row>
    <row r="122" spans="1:11" ht="25.5" x14ac:dyDescent="0.3">
      <c r="A122" s="20">
        <v>76</v>
      </c>
      <c r="B122" s="20">
        <v>23020032</v>
      </c>
      <c r="C122" s="20" t="s">
        <v>99</v>
      </c>
      <c r="D122" s="39">
        <v>78.27</v>
      </c>
      <c r="E122" s="36">
        <v>0.5</v>
      </c>
      <c r="F122" s="35">
        <f t="shared" si="9"/>
        <v>78.77</v>
      </c>
      <c r="G122" s="35">
        <f t="shared" si="10"/>
        <v>55.138999999999996</v>
      </c>
      <c r="H122" s="13">
        <f t="shared" si="11"/>
        <v>119</v>
      </c>
      <c r="I122" s="21" t="s">
        <v>482</v>
      </c>
      <c r="J122" s="20"/>
      <c r="K122" s="22">
        <v>2303</v>
      </c>
    </row>
    <row r="123" spans="1:11" x14ac:dyDescent="0.3">
      <c r="A123" s="13">
        <v>69</v>
      </c>
      <c r="B123" s="14">
        <v>22009032</v>
      </c>
      <c r="C123" s="14" t="s">
        <v>87</v>
      </c>
      <c r="D123" s="39">
        <v>74.53</v>
      </c>
      <c r="E123" s="15">
        <v>4</v>
      </c>
      <c r="F123" s="35">
        <f t="shared" si="9"/>
        <v>78.53</v>
      </c>
      <c r="G123" s="35">
        <f t="shared" si="10"/>
        <v>54.970999999999997</v>
      </c>
      <c r="H123" s="13">
        <f t="shared" si="11"/>
        <v>120</v>
      </c>
      <c r="I123" s="17" t="s">
        <v>483</v>
      </c>
      <c r="J123" s="13"/>
      <c r="K123" s="19">
        <v>2302</v>
      </c>
    </row>
    <row r="124" spans="1:11" x14ac:dyDescent="0.3">
      <c r="A124" s="13">
        <v>157</v>
      </c>
      <c r="B124" s="20">
        <v>23020085</v>
      </c>
      <c r="C124" s="20" t="s">
        <v>242</v>
      </c>
      <c r="D124" s="39">
        <v>78.28</v>
      </c>
      <c r="E124" s="15">
        <v>0</v>
      </c>
      <c r="F124" s="35">
        <f t="shared" si="9"/>
        <v>78.28</v>
      </c>
      <c r="G124" s="35">
        <f t="shared" si="10"/>
        <v>54.795999999999999</v>
      </c>
      <c r="H124" s="13">
        <f t="shared" si="11"/>
        <v>121</v>
      </c>
      <c r="I124" s="17" t="s">
        <v>36</v>
      </c>
      <c r="J124" s="13"/>
      <c r="K124" s="25">
        <v>2305</v>
      </c>
    </row>
    <row r="125" spans="1:11" x14ac:dyDescent="0.3">
      <c r="A125" s="13">
        <v>30</v>
      </c>
      <c r="B125" s="14">
        <v>23020149</v>
      </c>
      <c r="C125" s="14" t="s">
        <v>48</v>
      </c>
      <c r="D125" s="39">
        <v>74.25</v>
      </c>
      <c r="E125" s="15">
        <v>4</v>
      </c>
      <c r="F125" s="35">
        <f t="shared" si="9"/>
        <v>78.25</v>
      </c>
      <c r="G125" s="35">
        <f t="shared" si="10"/>
        <v>54.774999999999999</v>
      </c>
      <c r="H125" s="13">
        <f t="shared" si="11"/>
        <v>122</v>
      </c>
      <c r="I125" s="17" t="s">
        <v>484</v>
      </c>
      <c r="J125" s="13"/>
      <c r="K125" s="18">
        <v>2301</v>
      </c>
    </row>
    <row r="126" spans="1:11" x14ac:dyDescent="0.3">
      <c r="A126" s="13">
        <v>115</v>
      </c>
      <c r="B126" s="20">
        <v>23020046</v>
      </c>
      <c r="C126" s="20" t="s">
        <v>175</v>
      </c>
      <c r="D126" s="40" t="s">
        <v>485</v>
      </c>
      <c r="E126" s="15">
        <v>0</v>
      </c>
      <c r="F126" s="35">
        <f t="shared" si="9"/>
        <v>78.25</v>
      </c>
      <c r="G126" s="35">
        <f t="shared" si="10"/>
        <v>54.774999999999999</v>
      </c>
      <c r="H126" s="13">
        <f t="shared" si="11"/>
        <v>122</v>
      </c>
      <c r="I126" s="17" t="s">
        <v>36</v>
      </c>
      <c r="J126" s="13"/>
      <c r="K126" s="23">
        <v>2304</v>
      </c>
    </row>
    <row r="127" spans="1:11" ht="25.5" x14ac:dyDescent="0.3">
      <c r="A127" s="13">
        <v>160</v>
      </c>
      <c r="B127" s="20">
        <v>23020103</v>
      </c>
      <c r="C127" s="20" t="s">
        <v>246</v>
      </c>
      <c r="D127" s="39">
        <v>74.180000000000007</v>
      </c>
      <c r="E127" s="15">
        <v>4</v>
      </c>
      <c r="F127" s="35">
        <f t="shared" si="9"/>
        <v>78.180000000000007</v>
      </c>
      <c r="G127" s="35">
        <f t="shared" si="10"/>
        <v>54.725999999999999</v>
      </c>
      <c r="H127" s="13">
        <f t="shared" si="11"/>
        <v>124</v>
      </c>
      <c r="I127" s="21" t="s">
        <v>486</v>
      </c>
      <c r="J127" s="13"/>
      <c r="K127" s="25">
        <v>2305</v>
      </c>
    </row>
    <row r="128" spans="1:11" x14ac:dyDescent="0.3">
      <c r="A128" s="13">
        <v>51</v>
      </c>
      <c r="B128" s="14">
        <v>23020081</v>
      </c>
      <c r="C128" s="14" t="s">
        <v>69</v>
      </c>
      <c r="D128" s="39">
        <v>77.819999999999993</v>
      </c>
      <c r="E128" s="15">
        <v>0</v>
      </c>
      <c r="F128" s="35">
        <f t="shared" si="9"/>
        <v>77.819999999999993</v>
      </c>
      <c r="G128" s="35">
        <f t="shared" si="10"/>
        <v>54.47399999999999</v>
      </c>
      <c r="H128" s="13">
        <f t="shared" si="11"/>
        <v>125</v>
      </c>
      <c r="I128" s="17" t="s">
        <v>36</v>
      </c>
      <c r="J128" s="13"/>
      <c r="K128" s="19">
        <v>2302</v>
      </c>
    </row>
    <row r="129" spans="1:11" x14ac:dyDescent="0.3">
      <c r="A129" s="20">
        <v>98</v>
      </c>
      <c r="B129" s="20">
        <v>23020142</v>
      </c>
      <c r="C129" s="20" t="s">
        <v>142</v>
      </c>
      <c r="D129" s="39">
        <v>77.62</v>
      </c>
      <c r="E129" s="36">
        <v>0</v>
      </c>
      <c r="F129" s="35">
        <f t="shared" si="9"/>
        <v>77.62</v>
      </c>
      <c r="G129" s="35">
        <f t="shared" si="10"/>
        <v>54.334000000000003</v>
      </c>
      <c r="H129" s="13">
        <f t="shared" si="11"/>
        <v>126</v>
      </c>
      <c r="I129" s="21" t="s">
        <v>36</v>
      </c>
      <c r="J129" s="20"/>
      <c r="K129" s="22">
        <v>2303</v>
      </c>
    </row>
    <row r="130" spans="1:11" ht="25.5" x14ac:dyDescent="0.3">
      <c r="A130" s="13">
        <v>136</v>
      </c>
      <c r="B130" s="20">
        <v>23020148</v>
      </c>
      <c r="C130" s="20" t="s">
        <v>211</v>
      </c>
      <c r="D130" s="40" t="s">
        <v>487</v>
      </c>
      <c r="E130" s="15">
        <v>0.5</v>
      </c>
      <c r="F130" s="35">
        <f t="shared" si="9"/>
        <v>77.45</v>
      </c>
      <c r="G130" s="35">
        <f t="shared" si="10"/>
        <v>54.214999999999996</v>
      </c>
      <c r="H130" s="13">
        <f t="shared" si="11"/>
        <v>127</v>
      </c>
      <c r="I130" s="17" t="s">
        <v>488</v>
      </c>
      <c r="J130" s="13"/>
      <c r="K130" s="23">
        <v>2304</v>
      </c>
    </row>
    <row r="131" spans="1:11" x14ac:dyDescent="0.3">
      <c r="A131" s="20">
        <v>85</v>
      </c>
      <c r="B131" s="20">
        <v>23020077</v>
      </c>
      <c r="C131" s="20" t="s">
        <v>116</v>
      </c>
      <c r="D131" s="39">
        <v>73</v>
      </c>
      <c r="E131" s="36">
        <v>4</v>
      </c>
      <c r="F131" s="35">
        <f t="shared" si="9"/>
        <v>77</v>
      </c>
      <c r="G131" s="35">
        <f t="shared" si="10"/>
        <v>53.9</v>
      </c>
      <c r="H131" s="13">
        <f t="shared" si="11"/>
        <v>128</v>
      </c>
      <c r="I131" s="21" t="s">
        <v>489</v>
      </c>
      <c r="J131" s="20"/>
      <c r="K131" s="22">
        <v>2303</v>
      </c>
    </row>
    <row r="132" spans="1:11" x14ac:dyDescent="0.3">
      <c r="A132" s="13">
        <v>52</v>
      </c>
      <c r="B132" s="14">
        <v>23020088</v>
      </c>
      <c r="C132" s="14" t="s">
        <v>70</v>
      </c>
      <c r="D132" s="39">
        <v>76.91</v>
      </c>
      <c r="E132" s="15">
        <v>0</v>
      </c>
      <c r="F132" s="35">
        <f t="shared" ref="F132:F163" si="12">D132+E132</f>
        <v>76.91</v>
      </c>
      <c r="G132" s="35">
        <f t="shared" ref="G132:G163" si="13">F132*0.7</f>
        <v>53.836999999999996</v>
      </c>
      <c r="H132" s="13">
        <f t="shared" ref="H132:H163" si="14">RANK(F132,$F$4:$F$177,0)</f>
        <v>129</v>
      </c>
      <c r="I132" s="17" t="s">
        <v>36</v>
      </c>
      <c r="J132" s="13"/>
      <c r="K132" s="19">
        <v>2302</v>
      </c>
    </row>
    <row r="133" spans="1:11" x14ac:dyDescent="0.3">
      <c r="A133" s="13">
        <v>65</v>
      </c>
      <c r="B133" s="14">
        <v>23020156</v>
      </c>
      <c r="C133" s="14" t="s">
        <v>83</v>
      </c>
      <c r="D133" s="39">
        <v>76.91</v>
      </c>
      <c r="E133" s="15">
        <v>0</v>
      </c>
      <c r="F133" s="35">
        <f t="shared" si="12"/>
        <v>76.91</v>
      </c>
      <c r="G133" s="35">
        <f t="shared" si="13"/>
        <v>53.836999999999996</v>
      </c>
      <c r="H133" s="13">
        <f t="shared" si="14"/>
        <v>129</v>
      </c>
      <c r="I133" s="17" t="s">
        <v>36</v>
      </c>
      <c r="J133" s="13"/>
      <c r="K133" s="19">
        <v>2302</v>
      </c>
    </row>
    <row r="134" spans="1:11" ht="51" x14ac:dyDescent="0.3">
      <c r="A134" s="13">
        <v>61</v>
      </c>
      <c r="B134" s="14">
        <v>23020131</v>
      </c>
      <c r="C134" s="14" t="s">
        <v>79</v>
      </c>
      <c r="D134" s="39">
        <v>72.180000000000007</v>
      </c>
      <c r="E134" s="15">
        <v>4.5</v>
      </c>
      <c r="F134" s="35">
        <f t="shared" si="12"/>
        <v>76.680000000000007</v>
      </c>
      <c r="G134" s="35">
        <f t="shared" si="13"/>
        <v>53.676000000000002</v>
      </c>
      <c r="H134" s="13">
        <f t="shared" si="14"/>
        <v>131</v>
      </c>
      <c r="I134" s="17" t="s">
        <v>490</v>
      </c>
      <c r="J134" s="13"/>
      <c r="K134" s="19">
        <v>2302</v>
      </c>
    </row>
    <row r="135" spans="1:11" x14ac:dyDescent="0.3">
      <c r="A135" s="13">
        <v>18</v>
      </c>
      <c r="B135" s="14">
        <v>23020089</v>
      </c>
      <c r="C135" s="14" t="s">
        <v>35</v>
      </c>
      <c r="D135" s="39">
        <v>76.540000000000006</v>
      </c>
      <c r="E135" s="15">
        <v>0</v>
      </c>
      <c r="F135" s="35">
        <f t="shared" si="12"/>
        <v>76.540000000000006</v>
      </c>
      <c r="G135" s="35">
        <f t="shared" si="13"/>
        <v>53.578000000000003</v>
      </c>
      <c r="H135" s="13">
        <f t="shared" si="14"/>
        <v>132</v>
      </c>
      <c r="I135" s="17" t="s">
        <v>36</v>
      </c>
      <c r="J135" s="13"/>
      <c r="K135" s="18">
        <v>2301</v>
      </c>
    </row>
    <row r="136" spans="1:11" x14ac:dyDescent="0.3">
      <c r="A136" s="13">
        <v>1</v>
      </c>
      <c r="B136" s="14">
        <v>23020007</v>
      </c>
      <c r="C136" s="14" t="s">
        <v>18</v>
      </c>
      <c r="D136" s="39">
        <v>72.08</v>
      </c>
      <c r="E136" s="15">
        <v>4</v>
      </c>
      <c r="F136" s="35">
        <f t="shared" si="12"/>
        <v>76.08</v>
      </c>
      <c r="G136" s="35">
        <f t="shared" si="13"/>
        <v>53.255999999999993</v>
      </c>
      <c r="H136" s="13">
        <f t="shared" si="14"/>
        <v>133</v>
      </c>
      <c r="I136" s="17" t="s">
        <v>484</v>
      </c>
      <c r="J136" s="13"/>
      <c r="K136" s="18">
        <v>2301</v>
      </c>
    </row>
    <row r="137" spans="1:11" ht="25.5" x14ac:dyDescent="0.3">
      <c r="A137" s="20">
        <v>71</v>
      </c>
      <c r="B137" s="20">
        <v>23020005</v>
      </c>
      <c r="C137" s="20" t="s">
        <v>89</v>
      </c>
      <c r="D137" s="39">
        <v>74.08</v>
      </c>
      <c r="E137" s="36">
        <v>2</v>
      </c>
      <c r="F137" s="35">
        <f t="shared" si="12"/>
        <v>76.08</v>
      </c>
      <c r="G137" s="35">
        <f t="shared" si="13"/>
        <v>53.255999999999993</v>
      </c>
      <c r="H137" s="13">
        <f t="shared" si="14"/>
        <v>133</v>
      </c>
      <c r="I137" s="21" t="s">
        <v>491</v>
      </c>
      <c r="J137" s="20"/>
      <c r="K137" s="22">
        <v>2303</v>
      </c>
    </row>
    <row r="138" spans="1:11" ht="38.25" x14ac:dyDescent="0.3">
      <c r="A138" s="13">
        <v>151</v>
      </c>
      <c r="B138" s="20">
        <v>23020055</v>
      </c>
      <c r="C138" s="20" t="s">
        <v>232</v>
      </c>
      <c r="D138" s="39">
        <v>75.040000000000006</v>
      </c>
      <c r="E138" s="15">
        <v>1</v>
      </c>
      <c r="F138" s="35">
        <f t="shared" si="12"/>
        <v>76.040000000000006</v>
      </c>
      <c r="G138" s="35">
        <f t="shared" si="13"/>
        <v>53.228000000000002</v>
      </c>
      <c r="H138" s="13">
        <f t="shared" si="14"/>
        <v>135</v>
      </c>
      <c r="I138" s="17" t="s">
        <v>492</v>
      </c>
      <c r="J138" s="13"/>
      <c r="K138" s="25">
        <v>2305</v>
      </c>
    </row>
    <row r="139" spans="1:11" ht="51" x14ac:dyDescent="0.3">
      <c r="A139" s="13">
        <v>27</v>
      </c>
      <c r="B139" s="14">
        <v>23020130</v>
      </c>
      <c r="C139" s="14" t="s">
        <v>45</v>
      </c>
      <c r="D139" s="39">
        <v>73</v>
      </c>
      <c r="E139" s="15">
        <v>3</v>
      </c>
      <c r="F139" s="35">
        <f t="shared" si="12"/>
        <v>76</v>
      </c>
      <c r="G139" s="35">
        <f t="shared" si="13"/>
        <v>53.199999999999996</v>
      </c>
      <c r="H139" s="13">
        <f t="shared" si="14"/>
        <v>136</v>
      </c>
      <c r="I139" s="17" t="s">
        <v>493</v>
      </c>
      <c r="J139" s="13"/>
      <c r="K139" s="18">
        <v>2301</v>
      </c>
    </row>
    <row r="140" spans="1:11" x14ac:dyDescent="0.3">
      <c r="A140" s="13">
        <v>53</v>
      </c>
      <c r="B140" s="14">
        <v>23020091</v>
      </c>
      <c r="C140" s="14" t="s">
        <v>71</v>
      </c>
      <c r="D140" s="39">
        <v>75.97</v>
      </c>
      <c r="E140" s="15">
        <v>0</v>
      </c>
      <c r="F140" s="35">
        <f t="shared" si="12"/>
        <v>75.97</v>
      </c>
      <c r="G140" s="35">
        <f t="shared" si="13"/>
        <v>53.178999999999995</v>
      </c>
      <c r="H140" s="13">
        <f t="shared" si="14"/>
        <v>137</v>
      </c>
      <c r="I140" s="17" t="s">
        <v>36</v>
      </c>
      <c r="J140" s="13"/>
      <c r="K140" s="19">
        <v>2302</v>
      </c>
    </row>
    <row r="141" spans="1:11" ht="38.25" x14ac:dyDescent="0.3">
      <c r="A141" s="13">
        <v>173</v>
      </c>
      <c r="B141" s="20">
        <v>23033043</v>
      </c>
      <c r="C141" s="20" t="s">
        <v>266</v>
      </c>
      <c r="D141" s="39">
        <v>74.27</v>
      </c>
      <c r="E141" s="15">
        <v>1.5</v>
      </c>
      <c r="F141" s="35">
        <f t="shared" si="12"/>
        <v>75.77</v>
      </c>
      <c r="G141" s="35">
        <f t="shared" si="13"/>
        <v>53.038999999999994</v>
      </c>
      <c r="H141" s="13">
        <f t="shared" si="14"/>
        <v>138</v>
      </c>
      <c r="I141" s="21" t="s">
        <v>494</v>
      </c>
      <c r="J141" s="13"/>
      <c r="K141" s="25">
        <v>2305</v>
      </c>
    </row>
    <row r="142" spans="1:11" x14ac:dyDescent="0.3">
      <c r="A142" s="13">
        <v>139</v>
      </c>
      <c r="B142" s="20">
        <v>23011092</v>
      </c>
      <c r="C142" s="20" t="s">
        <v>216</v>
      </c>
      <c r="D142" s="40" t="s">
        <v>495</v>
      </c>
      <c r="E142" s="15">
        <v>0</v>
      </c>
      <c r="F142" s="35">
        <f t="shared" si="12"/>
        <v>75.59</v>
      </c>
      <c r="G142" s="35">
        <f t="shared" si="13"/>
        <v>52.912999999999997</v>
      </c>
      <c r="H142" s="13">
        <f t="shared" si="14"/>
        <v>139</v>
      </c>
      <c r="I142" s="17" t="s">
        <v>36</v>
      </c>
      <c r="J142" s="13"/>
      <c r="K142" s="23">
        <v>2304</v>
      </c>
    </row>
    <row r="143" spans="1:11" x14ac:dyDescent="0.3">
      <c r="A143" s="13">
        <v>172</v>
      </c>
      <c r="B143" s="20">
        <v>22163153</v>
      </c>
      <c r="C143" s="20" t="s">
        <v>265</v>
      </c>
      <c r="D143" s="35">
        <v>75.31</v>
      </c>
      <c r="E143" s="15">
        <v>0</v>
      </c>
      <c r="F143" s="35">
        <f t="shared" si="12"/>
        <v>75.31</v>
      </c>
      <c r="G143" s="35">
        <f t="shared" si="13"/>
        <v>52.716999999999999</v>
      </c>
      <c r="H143" s="13">
        <f t="shared" si="14"/>
        <v>140</v>
      </c>
      <c r="I143" s="17" t="s">
        <v>36</v>
      </c>
      <c r="J143" s="13"/>
      <c r="K143" s="25">
        <v>2305</v>
      </c>
    </row>
    <row r="144" spans="1:11" ht="25.5" x14ac:dyDescent="0.3">
      <c r="A144" s="20">
        <v>73</v>
      </c>
      <c r="B144" s="20">
        <v>23020017</v>
      </c>
      <c r="C144" s="20" t="s">
        <v>93</v>
      </c>
      <c r="D144" s="35">
        <v>73.3</v>
      </c>
      <c r="E144" s="36">
        <v>2</v>
      </c>
      <c r="F144" s="35">
        <f t="shared" si="12"/>
        <v>75.3</v>
      </c>
      <c r="G144" s="35">
        <f t="shared" si="13"/>
        <v>52.709999999999994</v>
      </c>
      <c r="H144" s="13">
        <f t="shared" si="14"/>
        <v>141</v>
      </c>
      <c r="I144" s="21" t="s">
        <v>496</v>
      </c>
      <c r="J144" s="20"/>
      <c r="K144" s="22">
        <v>2303</v>
      </c>
    </row>
    <row r="145" spans="1:11" x14ac:dyDescent="0.3">
      <c r="A145" s="13">
        <v>162</v>
      </c>
      <c r="B145" s="20">
        <v>23020114</v>
      </c>
      <c r="C145" s="20" t="s">
        <v>250</v>
      </c>
      <c r="D145" s="35">
        <v>74.88</v>
      </c>
      <c r="E145" s="15">
        <v>0</v>
      </c>
      <c r="F145" s="35">
        <f t="shared" si="12"/>
        <v>74.88</v>
      </c>
      <c r="G145" s="35">
        <f t="shared" si="13"/>
        <v>52.415999999999997</v>
      </c>
      <c r="H145" s="13">
        <f t="shared" si="14"/>
        <v>142</v>
      </c>
      <c r="I145" s="17" t="s">
        <v>36</v>
      </c>
      <c r="J145" s="13"/>
      <c r="K145" s="25">
        <v>2305</v>
      </c>
    </row>
    <row r="146" spans="1:11" ht="25.5" x14ac:dyDescent="0.3">
      <c r="A146" s="13">
        <v>123</v>
      </c>
      <c r="B146" s="20">
        <v>23020086</v>
      </c>
      <c r="C146" s="20" t="s">
        <v>190</v>
      </c>
      <c r="D146" s="34" t="s">
        <v>497</v>
      </c>
      <c r="E146" s="15">
        <v>0.5</v>
      </c>
      <c r="F146" s="35">
        <f t="shared" si="12"/>
        <v>74.53</v>
      </c>
      <c r="G146" s="35">
        <f t="shared" si="13"/>
        <v>52.170999999999999</v>
      </c>
      <c r="H146" s="13">
        <f t="shared" si="14"/>
        <v>143</v>
      </c>
      <c r="I146" s="17" t="s">
        <v>498</v>
      </c>
      <c r="J146" s="13"/>
      <c r="K146" s="23">
        <v>2304</v>
      </c>
    </row>
    <row r="147" spans="1:11" x14ac:dyDescent="0.3">
      <c r="A147" s="13">
        <v>32</v>
      </c>
      <c r="B147" s="14">
        <v>23020160</v>
      </c>
      <c r="C147" s="14" t="s">
        <v>50</v>
      </c>
      <c r="D147" s="35">
        <v>74.38</v>
      </c>
      <c r="E147" s="15">
        <v>0</v>
      </c>
      <c r="F147" s="35">
        <f t="shared" si="12"/>
        <v>74.38</v>
      </c>
      <c r="G147" s="35">
        <f t="shared" si="13"/>
        <v>52.065999999999995</v>
      </c>
      <c r="H147" s="13">
        <f t="shared" si="14"/>
        <v>144</v>
      </c>
      <c r="I147" s="17" t="s">
        <v>36</v>
      </c>
      <c r="J147" s="13"/>
      <c r="K147" s="18">
        <v>2301</v>
      </c>
    </row>
    <row r="148" spans="1:11" x14ac:dyDescent="0.3">
      <c r="A148" s="20">
        <v>91</v>
      </c>
      <c r="B148" s="20">
        <v>23020107</v>
      </c>
      <c r="C148" s="20" t="s">
        <v>128</v>
      </c>
      <c r="D148" s="35">
        <v>74.16</v>
      </c>
      <c r="E148" s="36">
        <v>0</v>
      </c>
      <c r="F148" s="35">
        <f t="shared" si="12"/>
        <v>74.16</v>
      </c>
      <c r="G148" s="35">
        <f t="shared" si="13"/>
        <v>51.911999999999992</v>
      </c>
      <c r="H148" s="13">
        <f t="shared" si="14"/>
        <v>145</v>
      </c>
      <c r="I148" s="21" t="s">
        <v>36</v>
      </c>
      <c r="J148" s="20"/>
      <c r="K148" s="22">
        <v>2303</v>
      </c>
    </row>
    <row r="149" spans="1:11" x14ac:dyDescent="0.3">
      <c r="A149" s="13">
        <v>26</v>
      </c>
      <c r="B149" s="14">
        <v>23020129</v>
      </c>
      <c r="C149" s="14" t="s">
        <v>44</v>
      </c>
      <c r="D149" s="35">
        <v>74.03</v>
      </c>
      <c r="E149" s="15">
        <v>0</v>
      </c>
      <c r="F149" s="35">
        <f t="shared" si="12"/>
        <v>74.03</v>
      </c>
      <c r="G149" s="35">
        <f t="shared" si="13"/>
        <v>51.820999999999998</v>
      </c>
      <c r="H149" s="13">
        <f t="shared" si="14"/>
        <v>146</v>
      </c>
      <c r="I149" s="17" t="s">
        <v>36</v>
      </c>
      <c r="J149" s="13"/>
      <c r="K149" s="18">
        <v>2301</v>
      </c>
    </row>
    <row r="150" spans="1:11" x14ac:dyDescent="0.3">
      <c r="A150" s="20">
        <v>100</v>
      </c>
      <c r="B150" s="13">
        <v>23020152</v>
      </c>
      <c r="C150" s="13" t="s">
        <v>145</v>
      </c>
      <c r="D150" s="35">
        <v>72.91</v>
      </c>
      <c r="E150" s="36">
        <v>0</v>
      </c>
      <c r="F150" s="35">
        <f t="shared" si="12"/>
        <v>72.91</v>
      </c>
      <c r="G150" s="35">
        <f t="shared" si="13"/>
        <v>51.036999999999992</v>
      </c>
      <c r="H150" s="13">
        <f t="shared" si="14"/>
        <v>147</v>
      </c>
      <c r="I150" s="21" t="s">
        <v>36</v>
      </c>
      <c r="J150" s="20"/>
      <c r="K150" s="26">
        <v>2303</v>
      </c>
    </row>
    <row r="151" spans="1:11" x14ac:dyDescent="0.3">
      <c r="A151" s="13">
        <v>19</v>
      </c>
      <c r="B151" s="14">
        <v>23020090</v>
      </c>
      <c r="C151" s="14" t="s">
        <v>37</v>
      </c>
      <c r="D151" s="35">
        <v>72.150000000000006</v>
      </c>
      <c r="E151" s="15">
        <v>0</v>
      </c>
      <c r="F151" s="35">
        <f t="shared" si="12"/>
        <v>72.150000000000006</v>
      </c>
      <c r="G151" s="35">
        <f t="shared" si="13"/>
        <v>50.505000000000003</v>
      </c>
      <c r="H151" s="13">
        <f t="shared" si="14"/>
        <v>148</v>
      </c>
      <c r="I151" s="17" t="s">
        <v>36</v>
      </c>
      <c r="J151" s="13"/>
      <c r="K151" s="18">
        <v>2301</v>
      </c>
    </row>
    <row r="152" spans="1:11" ht="25.5" x14ac:dyDescent="0.3">
      <c r="A152" s="20">
        <v>92</v>
      </c>
      <c r="B152" s="20">
        <v>23020112</v>
      </c>
      <c r="C152" s="20" t="s">
        <v>130</v>
      </c>
      <c r="D152" s="35">
        <v>71.58</v>
      </c>
      <c r="E152" s="36">
        <v>0.5</v>
      </c>
      <c r="F152" s="35">
        <f t="shared" si="12"/>
        <v>72.08</v>
      </c>
      <c r="G152" s="35">
        <f t="shared" si="13"/>
        <v>50.455999999999996</v>
      </c>
      <c r="H152" s="13">
        <f t="shared" si="14"/>
        <v>149</v>
      </c>
      <c r="I152" s="21" t="s">
        <v>499</v>
      </c>
      <c r="J152" s="20"/>
      <c r="K152" s="22">
        <v>2303</v>
      </c>
    </row>
    <row r="153" spans="1:11" x14ac:dyDescent="0.3">
      <c r="A153" s="13">
        <v>62</v>
      </c>
      <c r="B153" s="14">
        <v>23020138</v>
      </c>
      <c r="C153" s="14" t="s">
        <v>80</v>
      </c>
      <c r="D153" s="35">
        <v>71.099999999999994</v>
      </c>
      <c r="E153" s="15">
        <v>0</v>
      </c>
      <c r="F153" s="35">
        <f t="shared" si="12"/>
        <v>71.099999999999994</v>
      </c>
      <c r="G153" s="35">
        <f t="shared" si="13"/>
        <v>49.769999999999996</v>
      </c>
      <c r="H153" s="13">
        <f t="shared" si="14"/>
        <v>150</v>
      </c>
      <c r="I153" s="17" t="s">
        <v>36</v>
      </c>
      <c r="J153" s="13"/>
      <c r="K153" s="19">
        <v>2302</v>
      </c>
    </row>
    <row r="154" spans="1:11" x14ac:dyDescent="0.3">
      <c r="A154" s="20">
        <v>74</v>
      </c>
      <c r="B154" s="20">
        <v>23020022</v>
      </c>
      <c r="C154" s="20" t="s">
        <v>95</v>
      </c>
      <c r="D154" s="35">
        <v>70.959999999999994</v>
      </c>
      <c r="E154" s="36">
        <v>0</v>
      </c>
      <c r="F154" s="35">
        <f t="shared" si="12"/>
        <v>70.959999999999994</v>
      </c>
      <c r="G154" s="35">
        <f t="shared" si="13"/>
        <v>49.67199999999999</v>
      </c>
      <c r="H154" s="13">
        <f t="shared" si="14"/>
        <v>151</v>
      </c>
      <c r="I154" s="21" t="s">
        <v>36</v>
      </c>
      <c r="J154" s="20"/>
      <c r="K154" s="22">
        <v>2303</v>
      </c>
    </row>
    <row r="155" spans="1:11" x14ac:dyDescent="0.3">
      <c r="A155" s="13">
        <v>57</v>
      </c>
      <c r="B155" s="14">
        <v>23020111</v>
      </c>
      <c r="C155" s="14" t="s">
        <v>75</v>
      </c>
      <c r="D155" s="35">
        <v>70.91</v>
      </c>
      <c r="E155" s="15">
        <v>0</v>
      </c>
      <c r="F155" s="35">
        <f t="shared" si="12"/>
        <v>70.91</v>
      </c>
      <c r="G155" s="35">
        <f t="shared" si="13"/>
        <v>49.636999999999993</v>
      </c>
      <c r="H155" s="13">
        <f t="shared" si="14"/>
        <v>152</v>
      </c>
      <c r="I155" s="17" t="s">
        <v>36</v>
      </c>
      <c r="J155" s="13"/>
      <c r="K155" s="19">
        <v>2302</v>
      </c>
    </row>
    <row r="156" spans="1:11" x14ac:dyDescent="0.3">
      <c r="A156" s="13">
        <v>140</v>
      </c>
      <c r="B156" s="20">
        <v>23020002</v>
      </c>
      <c r="C156" s="20" t="s">
        <v>218</v>
      </c>
      <c r="D156" s="35">
        <v>70.2</v>
      </c>
      <c r="E156" s="15">
        <v>0.5</v>
      </c>
      <c r="F156" s="35">
        <f t="shared" si="12"/>
        <v>70.7</v>
      </c>
      <c r="G156" s="35">
        <f t="shared" si="13"/>
        <v>49.49</v>
      </c>
      <c r="H156" s="13">
        <f t="shared" si="14"/>
        <v>153</v>
      </c>
      <c r="I156" s="21" t="s">
        <v>500</v>
      </c>
      <c r="J156" s="13"/>
      <c r="K156" s="25">
        <v>2305</v>
      </c>
    </row>
    <row r="157" spans="1:11" ht="38.25" x14ac:dyDescent="0.3">
      <c r="A157" s="13">
        <v>43</v>
      </c>
      <c r="B157" s="14">
        <v>23020041</v>
      </c>
      <c r="C157" s="14" t="s">
        <v>61</v>
      </c>
      <c r="D157" s="35">
        <v>62.29</v>
      </c>
      <c r="E157" s="15">
        <v>8</v>
      </c>
      <c r="F157" s="35">
        <f t="shared" si="12"/>
        <v>70.289999999999992</v>
      </c>
      <c r="G157" s="35">
        <f t="shared" si="13"/>
        <v>49.202999999999989</v>
      </c>
      <c r="H157" s="13">
        <f t="shared" si="14"/>
        <v>154</v>
      </c>
      <c r="I157" s="17" t="s">
        <v>501</v>
      </c>
      <c r="J157" s="13"/>
      <c r="K157" s="19">
        <v>2302</v>
      </c>
    </row>
    <row r="158" spans="1:11" x14ac:dyDescent="0.3">
      <c r="A158" s="13">
        <v>63</v>
      </c>
      <c r="B158" s="14">
        <v>23020141</v>
      </c>
      <c r="C158" s="14" t="s">
        <v>81</v>
      </c>
      <c r="D158" s="35">
        <v>70.16</v>
      </c>
      <c r="E158" s="15">
        <v>0</v>
      </c>
      <c r="F158" s="35">
        <f t="shared" si="12"/>
        <v>70.16</v>
      </c>
      <c r="G158" s="35">
        <f t="shared" si="13"/>
        <v>49.111999999999995</v>
      </c>
      <c r="H158" s="13">
        <f t="shared" si="14"/>
        <v>155</v>
      </c>
      <c r="I158" s="17" t="s">
        <v>36</v>
      </c>
      <c r="J158" s="13"/>
      <c r="K158" s="19">
        <v>2302</v>
      </c>
    </row>
    <row r="159" spans="1:11" x14ac:dyDescent="0.3">
      <c r="A159" s="13">
        <v>124</v>
      </c>
      <c r="B159" s="20">
        <v>23020093</v>
      </c>
      <c r="C159" s="20" t="s">
        <v>191</v>
      </c>
      <c r="D159" s="34" t="s">
        <v>502</v>
      </c>
      <c r="E159" s="15">
        <v>0</v>
      </c>
      <c r="F159" s="35">
        <f t="shared" si="12"/>
        <v>70.03</v>
      </c>
      <c r="G159" s="35">
        <f t="shared" si="13"/>
        <v>49.021000000000001</v>
      </c>
      <c r="H159" s="13">
        <f t="shared" si="14"/>
        <v>156</v>
      </c>
      <c r="I159" s="17" t="s">
        <v>36</v>
      </c>
      <c r="J159" s="13"/>
      <c r="K159" s="23">
        <v>2304</v>
      </c>
    </row>
    <row r="160" spans="1:11" x14ac:dyDescent="0.3">
      <c r="A160" s="13">
        <v>161</v>
      </c>
      <c r="B160" s="20">
        <v>23020105</v>
      </c>
      <c r="C160" s="20" t="s">
        <v>248</v>
      </c>
      <c r="D160" s="35">
        <v>69.98</v>
      </c>
      <c r="E160" s="15">
        <v>0</v>
      </c>
      <c r="F160" s="35">
        <f t="shared" si="12"/>
        <v>69.98</v>
      </c>
      <c r="G160" s="35">
        <f t="shared" si="13"/>
        <v>48.985999999999997</v>
      </c>
      <c r="H160" s="13">
        <f t="shared" si="14"/>
        <v>157</v>
      </c>
      <c r="I160" s="17" t="s">
        <v>36</v>
      </c>
      <c r="J160" s="13"/>
      <c r="K160" s="25">
        <v>2305</v>
      </c>
    </row>
    <row r="161" spans="1:11" x14ac:dyDescent="0.3">
      <c r="A161" s="13">
        <v>2</v>
      </c>
      <c r="B161" s="14">
        <v>23020008</v>
      </c>
      <c r="C161" s="14" t="s">
        <v>19</v>
      </c>
      <c r="D161" s="35">
        <v>69.91</v>
      </c>
      <c r="E161" s="15">
        <v>0</v>
      </c>
      <c r="F161" s="35">
        <f t="shared" si="12"/>
        <v>69.91</v>
      </c>
      <c r="G161" s="35">
        <f t="shared" si="13"/>
        <v>48.936999999999998</v>
      </c>
      <c r="H161" s="13">
        <f t="shared" si="14"/>
        <v>158</v>
      </c>
      <c r="I161" s="17" t="s">
        <v>36</v>
      </c>
      <c r="J161" s="13"/>
      <c r="K161" s="18">
        <v>2301</v>
      </c>
    </row>
    <row r="162" spans="1:11" x14ac:dyDescent="0.3">
      <c r="A162" s="13">
        <v>118</v>
      </c>
      <c r="B162" s="20">
        <v>23020063</v>
      </c>
      <c r="C162" s="20" t="s">
        <v>181</v>
      </c>
      <c r="D162" s="34" t="s">
        <v>503</v>
      </c>
      <c r="E162" s="15">
        <v>0</v>
      </c>
      <c r="F162" s="35">
        <f t="shared" si="12"/>
        <v>69.61</v>
      </c>
      <c r="G162" s="35">
        <f t="shared" si="13"/>
        <v>48.726999999999997</v>
      </c>
      <c r="H162" s="13">
        <f t="shared" si="14"/>
        <v>159</v>
      </c>
      <c r="I162" s="17" t="s">
        <v>36</v>
      </c>
      <c r="J162" s="13"/>
      <c r="K162" s="23">
        <v>2304</v>
      </c>
    </row>
    <row r="163" spans="1:11" x14ac:dyDescent="0.3">
      <c r="A163" s="13">
        <v>108</v>
      </c>
      <c r="B163" s="20">
        <v>23020013</v>
      </c>
      <c r="C163" s="20" t="s">
        <v>161</v>
      </c>
      <c r="D163" s="34" t="s">
        <v>504</v>
      </c>
      <c r="E163" s="15">
        <v>0</v>
      </c>
      <c r="F163" s="35">
        <f t="shared" si="12"/>
        <v>68.73</v>
      </c>
      <c r="G163" s="35">
        <f t="shared" si="13"/>
        <v>48.110999999999997</v>
      </c>
      <c r="H163" s="13">
        <f t="shared" si="14"/>
        <v>160</v>
      </c>
      <c r="I163" s="17" t="s">
        <v>36</v>
      </c>
      <c r="J163" s="13"/>
      <c r="K163" s="23">
        <v>2304</v>
      </c>
    </row>
    <row r="164" spans="1:11" x14ac:dyDescent="0.3">
      <c r="A164" s="13">
        <v>168</v>
      </c>
      <c r="B164" s="20">
        <v>23020143</v>
      </c>
      <c r="C164" s="20" t="s">
        <v>259</v>
      </c>
      <c r="D164" s="35">
        <v>68.59</v>
      </c>
      <c r="E164" s="15">
        <v>0</v>
      </c>
      <c r="F164" s="35">
        <f t="shared" ref="F164:F195" si="15">D164+E164</f>
        <v>68.59</v>
      </c>
      <c r="G164" s="35">
        <f t="shared" ref="G164:G195" si="16">F164*0.7</f>
        <v>48.012999999999998</v>
      </c>
      <c r="H164" s="13">
        <f t="shared" ref="H164:H177" si="17">RANK(F164,$F$4:$F$177,0)</f>
        <v>161</v>
      </c>
      <c r="I164" s="17" t="s">
        <v>36</v>
      </c>
      <c r="J164" s="13"/>
      <c r="K164" s="25">
        <v>2305</v>
      </c>
    </row>
    <row r="165" spans="1:11" ht="25.5" x14ac:dyDescent="0.3">
      <c r="A165" s="13">
        <v>165</v>
      </c>
      <c r="B165" s="20">
        <v>23020125</v>
      </c>
      <c r="C165" s="20" t="s">
        <v>254</v>
      </c>
      <c r="D165" s="35">
        <v>67.87</v>
      </c>
      <c r="E165" s="15">
        <v>0.5</v>
      </c>
      <c r="F165" s="35">
        <f t="shared" si="15"/>
        <v>68.37</v>
      </c>
      <c r="G165" s="35">
        <f t="shared" si="16"/>
        <v>47.859000000000002</v>
      </c>
      <c r="H165" s="13">
        <f t="shared" si="17"/>
        <v>162</v>
      </c>
      <c r="I165" s="17" t="s">
        <v>505</v>
      </c>
      <c r="J165" s="13"/>
      <c r="K165" s="25">
        <v>2305</v>
      </c>
    </row>
    <row r="166" spans="1:11" ht="25.5" x14ac:dyDescent="0.3">
      <c r="A166" s="13">
        <v>64</v>
      </c>
      <c r="B166" s="14">
        <v>23020153</v>
      </c>
      <c r="C166" s="14" t="s">
        <v>82</v>
      </c>
      <c r="D166" s="35">
        <v>64.760000000000005</v>
      </c>
      <c r="E166" s="15">
        <v>3.5</v>
      </c>
      <c r="F166" s="35">
        <f t="shared" si="15"/>
        <v>68.260000000000005</v>
      </c>
      <c r="G166" s="35">
        <f t="shared" si="16"/>
        <v>47.782000000000004</v>
      </c>
      <c r="H166" s="13">
        <f t="shared" si="17"/>
        <v>163</v>
      </c>
      <c r="I166" s="17" t="s">
        <v>506</v>
      </c>
      <c r="J166" s="13"/>
      <c r="K166" s="19">
        <v>2302</v>
      </c>
    </row>
    <row r="167" spans="1:11" x14ac:dyDescent="0.3">
      <c r="A167" s="13">
        <v>59</v>
      </c>
      <c r="B167" s="14">
        <v>23020121</v>
      </c>
      <c r="C167" s="14" t="s">
        <v>77</v>
      </c>
      <c r="D167" s="35">
        <v>67.48</v>
      </c>
      <c r="E167" s="15">
        <v>0</v>
      </c>
      <c r="F167" s="35">
        <f t="shared" si="15"/>
        <v>67.48</v>
      </c>
      <c r="G167" s="35">
        <f t="shared" si="16"/>
        <v>47.235999999999997</v>
      </c>
      <c r="H167" s="13">
        <f t="shared" si="17"/>
        <v>164</v>
      </c>
      <c r="I167" s="17" t="s">
        <v>36</v>
      </c>
      <c r="J167" s="13"/>
      <c r="K167" s="19">
        <v>2302</v>
      </c>
    </row>
    <row r="168" spans="1:11" x14ac:dyDescent="0.3">
      <c r="A168" s="13">
        <v>142</v>
      </c>
      <c r="B168" s="20">
        <v>23020014</v>
      </c>
      <c r="C168" s="20" t="s">
        <v>220</v>
      </c>
      <c r="D168" s="35">
        <v>67.459999999999994</v>
      </c>
      <c r="E168" s="15">
        <v>0</v>
      </c>
      <c r="F168" s="35">
        <f t="shared" si="15"/>
        <v>67.459999999999994</v>
      </c>
      <c r="G168" s="35">
        <f t="shared" si="16"/>
        <v>47.221999999999994</v>
      </c>
      <c r="H168" s="13">
        <f t="shared" si="17"/>
        <v>165</v>
      </c>
      <c r="I168" s="17" t="s">
        <v>36</v>
      </c>
      <c r="J168" s="13"/>
      <c r="K168" s="25">
        <v>2305</v>
      </c>
    </row>
    <row r="169" spans="1:11" x14ac:dyDescent="0.3">
      <c r="A169" s="20">
        <v>87</v>
      </c>
      <c r="B169" s="20">
        <v>23020087</v>
      </c>
      <c r="C169" s="20" t="s">
        <v>120</v>
      </c>
      <c r="D169" s="35">
        <v>67.31</v>
      </c>
      <c r="E169" s="36">
        <v>0</v>
      </c>
      <c r="F169" s="35">
        <f t="shared" si="15"/>
        <v>67.31</v>
      </c>
      <c r="G169" s="35">
        <f t="shared" si="16"/>
        <v>47.116999999999997</v>
      </c>
      <c r="H169" s="13">
        <f t="shared" si="17"/>
        <v>166</v>
      </c>
      <c r="I169" s="21" t="s">
        <v>36</v>
      </c>
      <c r="J169" s="20"/>
      <c r="K169" s="22">
        <v>2303</v>
      </c>
    </row>
    <row r="170" spans="1:11" x14ac:dyDescent="0.3">
      <c r="A170" s="13">
        <v>41</v>
      </c>
      <c r="B170" s="14">
        <v>23020031</v>
      </c>
      <c r="C170" s="14" t="s">
        <v>59</v>
      </c>
      <c r="D170" s="35">
        <v>65.55</v>
      </c>
      <c r="E170" s="15">
        <v>0</v>
      </c>
      <c r="F170" s="35">
        <f t="shared" si="15"/>
        <v>65.55</v>
      </c>
      <c r="G170" s="35">
        <f t="shared" si="16"/>
        <v>45.884999999999998</v>
      </c>
      <c r="H170" s="13">
        <f t="shared" si="17"/>
        <v>167</v>
      </c>
      <c r="I170" s="17" t="s">
        <v>36</v>
      </c>
      <c r="J170" s="13"/>
      <c r="K170" s="19">
        <v>2302</v>
      </c>
    </row>
    <row r="171" spans="1:11" x14ac:dyDescent="0.3">
      <c r="A171" s="13">
        <v>4</v>
      </c>
      <c r="B171" s="14">
        <v>23020019</v>
      </c>
      <c r="C171" s="14" t="s">
        <v>21</v>
      </c>
      <c r="D171" s="35">
        <v>64.849999999999994</v>
      </c>
      <c r="E171" s="15">
        <v>0</v>
      </c>
      <c r="F171" s="35">
        <f t="shared" si="15"/>
        <v>64.849999999999994</v>
      </c>
      <c r="G171" s="35">
        <f t="shared" si="16"/>
        <v>45.394999999999996</v>
      </c>
      <c r="H171" s="13">
        <f t="shared" si="17"/>
        <v>168</v>
      </c>
      <c r="I171" s="17" t="s">
        <v>36</v>
      </c>
      <c r="J171" s="13"/>
      <c r="K171" s="18">
        <v>2301</v>
      </c>
    </row>
    <row r="172" spans="1:11" x14ac:dyDescent="0.3">
      <c r="A172" s="20">
        <v>90</v>
      </c>
      <c r="B172" s="20">
        <v>23020102</v>
      </c>
      <c r="C172" s="20" t="s">
        <v>126</v>
      </c>
      <c r="D172" s="35">
        <v>64.069999999999993</v>
      </c>
      <c r="E172" s="36">
        <v>0</v>
      </c>
      <c r="F172" s="35">
        <f t="shared" si="15"/>
        <v>64.069999999999993</v>
      </c>
      <c r="G172" s="35">
        <f t="shared" si="16"/>
        <v>44.84899999999999</v>
      </c>
      <c r="H172" s="13">
        <f t="shared" si="17"/>
        <v>169</v>
      </c>
      <c r="I172" s="21" t="s">
        <v>36</v>
      </c>
      <c r="J172" s="20"/>
      <c r="K172" s="22">
        <v>2303</v>
      </c>
    </row>
    <row r="173" spans="1:11" x14ac:dyDescent="0.3">
      <c r="A173" s="13">
        <v>170</v>
      </c>
      <c r="B173" s="20">
        <v>23020154</v>
      </c>
      <c r="C173" s="20" t="s">
        <v>262</v>
      </c>
      <c r="D173" s="35">
        <v>63.27</v>
      </c>
      <c r="E173" s="15">
        <v>0</v>
      </c>
      <c r="F173" s="35">
        <f t="shared" si="15"/>
        <v>63.27</v>
      </c>
      <c r="G173" s="35">
        <f t="shared" si="16"/>
        <v>44.289000000000001</v>
      </c>
      <c r="H173" s="13">
        <f t="shared" si="17"/>
        <v>170</v>
      </c>
      <c r="I173" s="17" t="s">
        <v>36</v>
      </c>
      <c r="J173" s="13"/>
      <c r="K173" s="25">
        <v>2305</v>
      </c>
    </row>
    <row r="174" spans="1:11" x14ac:dyDescent="0.3">
      <c r="A174" s="20">
        <v>72</v>
      </c>
      <c r="B174" s="20">
        <v>23020012</v>
      </c>
      <c r="C174" s="20" t="s">
        <v>91</v>
      </c>
      <c r="D174" s="35">
        <v>62.64</v>
      </c>
      <c r="E174" s="36">
        <v>0</v>
      </c>
      <c r="F174" s="35">
        <f t="shared" si="15"/>
        <v>62.64</v>
      </c>
      <c r="G174" s="35">
        <f t="shared" si="16"/>
        <v>43.847999999999999</v>
      </c>
      <c r="H174" s="13">
        <f t="shared" si="17"/>
        <v>171</v>
      </c>
      <c r="I174" s="38" t="s">
        <v>36</v>
      </c>
      <c r="J174" s="20"/>
      <c r="K174" s="22">
        <v>2303</v>
      </c>
    </row>
    <row r="175" spans="1:11" ht="63.75" x14ac:dyDescent="0.3">
      <c r="A175" s="13">
        <v>121</v>
      </c>
      <c r="B175" s="20">
        <v>23020076</v>
      </c>
      <c r="C175" s="20" t="s">
        <v>187</v>
      </c>
      <c r="D175" s="34" t="s">
        <v>507</v>
      </c>
      <c r="E175" s="15">
        <v>1.5</v>
      </c>
      <c r="F175" s="35">
        <f t="shared" si="15"/>
        <v>60.86</v>
      </c>
      <c r="G175" s="35">
        <f t="shared" si="16"/>
        <v>42.601999999999997</v>
      </c>
      <c r="H175" s="13">
        <f t="shared" si="17"/>
        <v>172</v>
      </c>
      <c r="I175" s="28" t="s">
        <v>508</v>
      </c>
      <c r="J175" s="13"/>
      <c r="K175" s="23">
        <v>2304</v>
      </c>
    </row>
    <row r="176" spans="1:11" x14ac:dyDescent="0.3">
      <c r="A176" s="13">
        <v>9</v>
      </c>
      <c r="B176" s="14">
        <v>23020040</v>
      </c>
      <c r="C176" s="14" t="s">
        <v>26</v>
      </c>
      <c r="D176" s="35">
        <v>59</v>
      </c>
      <c r="E176" s="15">
        <v>0</v>
      </c>
      <c r="F176" s="35">
        <f t="shared" si="15"/>
        <v>59</v>
      </c>
      <c r="G176" s="35">
        <f t="shared" si="16"/>
        <v>41.3</v>
      </c>
      <c r="H176" s="13">
        <f t="shared" si="17"/>
        <v>173</v>
      </c>
      <c r="I176" s="28" t="s">
        <v>36</v>
      </c>
      <c r="J176" s="13"/>
      <c r="K176" s="18">
        <v>2301</v>
      </c>
    </row>
    <row r="177" spans="1:11" x14ac:dyDescent="0.3">
      <c r="A177" s="13">
        <v>125</v>
      </c>
      <c r="B177" s="20">
        <v>23020096</v>
      </c>
      <c r="C177" s="20" t="s">
        <v>192</v>
      </c>
      <c r="D177" s="34" t="s">
        <v>509</v>
      </c>
      <c r="E177" s="15">
        <v>0</v>
      </c>
      <c r="F177" s="35">
        <f t="shared" si="15"/>
        <v>49.31</v>
      </c>
      <c r="G177" s="35">
        <f t="shared" si="16"/>
        <v>34.516999999999996</v>
      </c>
      <c r="H177" s="13">
        <f t="shared" si="17"/>
        <v>174</v>
      </c>
      <c r="I177" s="28" t="s">
        <v>36</v>
      </c>
      <c r="J177" s="13"/>
      <c r="K177" s="23">
        <v>2304</v>
      </c>
    </row>
    <row r="178" spans="1:11" ht="22.5" customHeight="1" x14ac:dyDescent="0.3">
      <c r="A178" s="7"/>
      <c r="B178" s="7"/>
      <c r="C178" s="7"/>
      <c r="D178" s="41"/>
      <c r="E178" s="7"/>
      <c r="F178" s="41"/>
      <c r="G178" s="41"/>
      <c r="H178" s="7"/>
      <c r="I178" s="7"/>
      <c r="J178" s="7"/>
      <c r="K178" s="7"/>
    </row>
    <row r="179" spans="1:11" ht="22.5" customHeight="1" x14ac:dyDescent="0.3">
      <c r="A179" s="8"/>
      <c r="B179" s="8"/>
      <c r="C179" s="8"/>
      <c r="D179" s="32" t="s">
        <v>269</v>
      </c>
      <c r="E179" s="8"/>
      <c r="F179" s="32"/>
      <c r="G179" s="78" t="s">
        <v>270</v>
      </c>
      <c r="H179" s="78"/>
      <c r="I179" s="78"/>
      <c r="J179" s="8"/>
      <c r="K179" s="8"/>
    </row>
  </sheetData>
  <autoFilter ref="A3:V177" xr:uid="{00000000-0009-0000-0000-000002000000}">
    <sortState xmlns:xlrd2="http://schemas.microsoft.com/office/spreadsheetml/2017/richdata2" ref="A4:V177">
      <sortCondition descending="1" ref="F3:F177"/>
    </sortState>
  </autoFilter>
  <mergeCells count="3">
    <mergeCell ref="A1:K1"/>
    <mergeCell ref="A2:D2"/>
    <mergeCell ref="G179:I179"/>
  </mergeCells>
  <phoneticPr fontId="16" type="noConversion"/>
  <conditionalFormatting sqref="B4:B36">
    <cfRule type="duplicateValues" dxfId="90" priority="49"/>
  </conditionalFormatting>
  <conditionalFormatting sqref="B71">
    <cfRule type="duplicateValues" dxfId="89" priority="47"/>
  </conditionalFormatting>
  <conditionalFormatting sqref="B72">
    <cfRule type="duplicateValues" dxfId="88" priority="46"/>
  </conditionalFormatting>
  <conditionalFormatting sqref="B73">
    <cfRule type="duplicateValues" dxfId="87" priority="48"/>
  </conditionalFormatting>
  <conditionalFormatting sqref="B74:B85 B87:B104">
    <cfRule type="duplicateValues" dxfId="86" priority="43"/>
  </conditionalFormatting>
  <conditionalFormatting sqref="B86">
    <cfRule type="duplicateValues" dxfId="85" priority="41"/>
  </conditionalFormatting>
  <conditionalFormatting sqref="B141:B142">
    <cfRule type="duplicateValues" dxfId="84" priority="14"/>
  </conditionalFormatting>
  <conditionalFormatting sqref="B143:B172">
    <cfRule type="duplicateValues" dxfId="83" priority="5"/>
  </conditionalFormatting>
  <conditionalFormatting sqref="C4:C38">
    <cfRule type="duplicateValues" dxfId="82" priority="50"/>
  </conditionalFormatting>
  <conditionalFormatting sqref="C39:C73">
    <cfRule type="duplicateValues" dxfId="81" priority="44"/>
  </conditionalFormatting>
  <conditionalFormatting sqref="C74">
    <cfRule type="duplicateValues" dxfId="80" priority="22"/>
  </conditionalFormatting>
  <conditionalFormatting sqref="C75">
    <cfRule type="duplicateValues" dxfId="79" priority="39"/>
  </conditionalFormatting>
  <conditionalFormatting sqref="C76">
    <cfRule type="duplicateValues" dxfId="78" priority="21"/>
  </conditionalFormatting>
  <conditionalFormatting sqref="C77">
    <cfRule type="duplicateValues" dxfId="77" priority="37"/>
  </conditionalFormatting>
  <conditionalFormatting sqref="C78">
    <cfRule type="duplicateValues" dxfId="76" priority="25"/>
  </conditionalFormatting>
  <conditionalFormatting sqref="C79">
    <cfRule type="duplicateValues" dxfId="75" priority="20"/>
  </conditionalFormatting>
  <conditionalFormatting sqref="C80 C82:C84 C88:C89 C106">
    <cfRule type="duplicateValues" dxfId="74" priority="42"/>
  </conditionalFormatting>
  <conditionalFormatting sqref="C81">
    <cfRule type="duplicateValues" dxfId="73" priority="26"/>
  </conditionalFormatting>
  <conditionalFormatting sqref="C85">
    <cfRule type="duplicateValues" dxfId="72" priority="36"/>
  </conditionalFormatting>
  <conditionalFormatting sqref="C86">
    <cfRule type="duplicateValues" dxfId="71" priority="40"/>
  </conditionalFormatting>
  <conditionalFormatting sqref="C87">
    <cfRule type="duplicateValues" dxfId="70" priority="35"/>
  </conditionalFormatting>
  <conditionalFormatting sqref="C90">
    <cfRule type="duplicateValues" dxfId="69" priority="29"/>
  </conditionalFormatting>
  <conditionalFormatting sqref="C91">
    <cfRule type="duplicateValues" dxfId="68" priority="34"/>
  </conditionalFormatting>
  <conditionalFormatting sqref="C92:C94">
    <cfRule type="duplicateValues" dxfId="67" priority="28"/>
  </conditionalFormatting>
  <conditionalFormatting sqref="C95">
    <cfRule type="duplicateValues" dxfId="66" priority="30"/>
  </conditionalFormatting>
  <conditionalFormatting sqref="C96 C99">
    <cfRule type="duplicateValues" dxfId="65" priority="33"/>
  </conditionalFormatting>
  <conditionalFormatting sqref="C97:C98">
    <cfRule type="duplicateValues" dxfId="64" priority="27"/>
  </conditionalFormatting>
  <conditionalFormatting sqref="C100 C102:C104">
    <cfRule type="duplicateValues" dxfId="63" priority="38"/>
  </conditionalFormatting>
  <conditionalFormatting sqref="C101">
    <cfRule type="duplicateValues" dxfId="62" priority="32"/>
  </conditionalFormatting>
  <conditionalFormatting sqref="C105">
    <cfRule type="duplicateValues" dxfId="61" priority="31"/>
  </conditionalFormatting>
  <conditionalFormatting sqref="C107">
    <cfRule type="duplicateValues" dxfId="60" priority="23"/>
  </conditionalFormatting>
  <conditionalFormatting sqref="C108">
    <cfRule type="duplicateValues" dxfId="59" priority="24"/>
  </conditionalFormatting>
  <conditionalFormatting sqref="C109:C110">
    <cfRule type="duplicateValues" dxfId="58" priority="9"/>
  </conditionalFormatting>
  <conditionalFormatting sqref="C111">
    <cfRule type="duplicateValues" dxfId="57" priority="15"/>
  </conditionalFormatting>
  <conditionalFormatting sqref="C112">
    <cfRule type="duplicateValues" dxfId="56" priority="6"/>
  </conditionalFormatting>
  <conditionalFormatting sqref="C113">
    <cfRule type="duplicateValues" dxfId="55" priority="12"/>
  </conditionalFormatting>
  <conditionalFormatting sqref="C114">
    <cfRule type="duplicateValues" dxfId="54" priority="8"/>
  </conditionalFormatting>
  <conditionalFormatting sqref="C115:C120 C132 C138">
    <cfRule type="duplicateValues" dxfId="53" priority="19"/>
  </conditionalFormatting>
  <conditionalFormatting sqref="C121">
    <cfRule type="duplicateValues" dxfId="52" priority="7"/>
  </conditionalFormatting>
  <conditionalFormatting sqref="C122:C126">
    <cfRule type="duplicateValues" dxfId="51" priority="16"/>
  </conditionalFormatting>
  <conditionalFormatting sqref="C127:C131">
    <cfRule type="duplicateValues" dxfId="50" priority="18"/>
  </conditionalFormatting>
  <conditionalFormatting sqref="C133:C134">
    <cfRule type="duplicateValues" dxfId="49" priority="11"/>
  </conditionalFormatting>
  <conditionalFormatting sqref="C135">
    <cfRule type="duplicateValues" dxfId="48" priority="17"/>
  </conditionalFormatting>
  <conditionalFormatting sqref="C136:C137">
    <cfRule type="duplicateValues" dxfId="47" priority="10"/>
  </conditionalFormatting>
  <conditionalFormatting sqref="C139:C142">
    <cfRule type="duplicateValues" dxfId="46" priority="13"/>
  </conditionalFormatting>
  <conditionalFormatting sqref="C143:C176">
    <cfRule type="duplicateValues" dxfId="45" priority="3"/>
  </conditionalFormatting>
  <pageMargins left="0.196527777777778" right="0.23611111111111099" top="0.27500000000000002" bottom="0.196527777777778" header="0.5" footer="1"/>
  <pageSetup paperSize="9" scale="7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79"/>
  <sheetViews>
    <sheetView zoomScale="57" zoomScaleNormal="57" workbookViewId="0">
      <selection activeCell="G4" sqref="G4"/>
    </sheetView>
  </sheetViews>
  <sheetFormatPr defaultColWidth="9" defaultRowHeight="17.649999999999999" x14ac:dyDescent="0.3"/>
  <cols>
    <col min="1" max="1" width="8.86328125" style="3" customWidth="1"/>
    <col min="2" max="2" width="13.46484375" style="3" customWidth="1"/>
    <col min="3" max="3" width="12.06640625" style="3" customWidth="1"/>
    <col min="4" max="4" width="10.53125" style="3" customWidth="1"/>
    <col min="5" max="5" width="10.73046875" style="3" customWidth="1"/>
    <col min="6" max="6" width="8.86328125" style="3" customWidth="1"/>
    <col min="7" max="7" width="8.86328125" style="4" customWidth="1"/>
    <col min="8" max="8" width="12.46484375" style="4" customWidth="1"/>
    <col min="9" max="9" width="11.33203125" style="3" customWidth="1"/>
    <col min="10" max="10" width="72.73046875" style="5" customWidth="1"/>
    <col min="11" max="11" width="12.796875" style="3" customWidth="1"/>
    <col min="12" max="12" width="9.265625" style="3" customWidth="1"/>
    <col min="13" max="22" width="9" style="2"/>
    <col min="23" max="16384" width="9" style="6"/>
  </cols>
  <sheetData>
    <row r="1" spans="1:12" ht="28.5" customHeight="1" x14ac:dyDescent="0.3">
      <c r="A1" s="73" t="s">
        <v>510</v>
      </c>
      <c r="B1" s="73"/>
      <c r="C1" s="73"/>
      <c r="D1" s="73"/>
      <c r="E1" s="73"/>
      <c r="F1" s="73"/>
      <c r="G1" s="73"/>
      <c r="H1" s="73"/>
      <c r="I1" s="73"/>
      <c r="J1" s="73"/>
      <c r="K1" s="73"/>
      <c r="L1" s="73"/>
    </row>
    <row r="2" spans="1:12" ht="22.5" customHeight="1" x14ac:dyDescent="0.3">
      <c r="A2" s="74" t="s">
        <v>1</v>
      </c>
      <c r="B2" s="74"/>
      <c r="C2" s="74"/>
      <c r="D2" s="74"/>
      <c r="E2" s="8"/>
      <c r="F2" s="8"/>
      <c r="G2" s="9"/>
      <c r="H2" s="9"/>
      <c r="I2" s="8"/>
      <c r="J2" s="10"/>
      <c r="K2" s="8"/>
      <c r="L2" s="8"/>
    </row>
    <row r="3" spans="1:12" s="1" customFormat="1" ht="51" customHeight="1" x14ac:dyDescent="0.3">
      <c r="A3" s="11" t="s">
        <v>2</v>
      </c>
      <c r="B3" s="11" t="s">
        <v>3</v>
      </c>
      <c r="C3" s="11" t="s">
        <v>4</v>
      </c>
      <c r="D3" s="11" t="s">
        <v>511</v>
      </c>
      <c r="E3" s="11" t="s">
        <v>512</v>
      </c>
      <c r="F3" s="11" t="s">
        <v>274</v>
      </c>
      <c r="G3" s="12" t="s">
        <v>275</v>
      </c>
      <c r="H3" s="12" t="s">
        <v>513</v>
      </c>
      <c r="I3" s="11" t="s">
        <v>514</v>
      </c>
      <c r="J3" s="11" t="s">
        <v>278</v>
      </c>
      <c r="K3" s="11" t="s">
        <v>16</v>
      </c>
      <c r="L3" s="11" t="s">
        <v>17</v>
      </c>
    </row>
    <row r="4" spans="1:12" ht="204" x14ac:dyDescent="0.3">
      <c r="A4" s="13">
        <v>14</v>
      </c>
      <c r="B4" s="14">
        <v>23020069</v>
      </c>
      <c r="C4" s="14" t="s">
        <v>31</v>
      </c>
      <c r="D4" s="15">
        <v>50</v>
      </c>
      <c r="E4" s="15">
        <v>50</v>
      </c>
      <c r="F4" s="15">
        <v>0</v>
      </c>
      <c r="G4" s="16">
        <f t="shared" ref="G4:G35" si="0">D4+E4-F4</f>
        <v>100</v>
      </c>
      <c r="H4" s="16">
        <f t="shared" ref="H4:H35" si="1">G4*0.1</f>
        <v>10</v>
      </c>
      <c r="I4" s="15">
        <f t="shared" ref="I4:I35" si="2">RANK(G4,$G$4:$G$177,0)</f>
        <v>1</v>
      </c>
      <c r="J4" s="17" t="s">
        <v>515</v>
      </c>
      <c r="K4" s="13"/>
      <c r="L4" s="18">
        <v>2301</v>
      </c>
    </row>
    <row r="5" spans="1:12" ht="306" x14ac:dyDescent="0.3">
      <c r="A5" s="13">
        <v>15</v>
      </c>
      <c r="B5" s="14">
        <v>23020070</v>
      </c>
      <c r="C5" s="14" t="s">
        <v>32</v>
      </c>
      <c r="D5" s="15">
        <v>50</v>
      </c>
      <c r="E5" s="15">
        <v>50</v>
      </c>
      <c r="F5" s="15">
        <v>0</v>
      </c>
      <c r="G5" s="16">
        <f t="shared" si="0"/>
        <v>100</v>
      </c>
      <c r="H5" s="16">
        <f t="shared" si="1"/>
        <v>10</v>
      </c>
      <c r="I5" s="15">
        <f t="shared" si="2"/>
        <v>1</v>
      </c>
      <c r="J5" s="17" t="s">
        <v>516</v>
      </c>
      <c r="K5" s="13"/>
      <c r="L5" s="18">
        <v>2301</v>
      </c>
    </row>
    <row r="6" spans="1:12" ht="216.75" x14ac:dyDescent="0.3">
      <c r="A6" s="13">
        <v>17</v>
      </c>
      <c r="B6" s="14">
        <v>23020080</v>
      </c>
      <c r="C6" s="14" t="s">
        <v>34</v>
      </c>
      <c r="D6" s="15">
        <v>50</v>
      </c>
      <c r="E6" s="15">
        <v>50</v>
      </c>
      <c r="F6" s="15">
        <v>0</v>
      </c>
      <c r="G6" s="16">
        <f t="shared" si="0"/>
        <v>100</v>
      </c>
      <c r="H6" s="16">
        <f t="shared" si="1"/>
        <v>10</v>
      </c>
      <c r="I6" s="15">
        <f t="shared" si="2"/>
        <v>1</v>
      </c>
      <c r="J6" s="17" t="s">
        <v>517</v>
      </c>
      <c r="K6" s="13"/>
      <c r="L6" s="18">
        <v>2301</v>
      </c>
    </row>
    <row r="7" spans="1:12" ht="165.75" x14ac:dyDescent="0.3">
      <c r="A7" s="13">
        <v>54</v>
      </c>
      <c r="B7" s="14">
        <v>23020098</v>
      </c>
      <c r="C7" s="14" t="s">
        <v>72</v>
      </c>
      <c r="D7" s="15">
        <v>50</v>
      </c>
      <c r="E7" s="15">
        <v>50</v>
      </c>
      <c r="F7" s="15">
        <v>0</v>
      </c>
      <c r="G7" s="16">
        <f t="shared" si="0"/>
        <v>100</v>
      </c>
      <c r="H7" s="16">
        <f t="shared" si="1"/>
        <v>10</v>
      </c>
      <c r="I7" s="15">
        <f t="shared" si="2"/>
        <v>1</v>
      </c>
      <c r="J7" s="17" t="s">
        <v>518</v>
      </c>
      <c r="K7" s="13"/>
      <c r="L7" s="19">
        <v>2302</v>
      </c>
    </row>
    <row r="8" spans="1:12" ht="242.25" x14ac:dyDescent="0.3">
      <c r="A8" s="20">
        <v>81</v>
      </c>
      <c r="B8" s="20">
        <v>23020057</v>
      </c>
      <c r="C8" s="20" t="s">
        <v>109</v>
      </c>
      <c r="D8" s="15">
        <v>50</v>
      </c>
      <c r="E8" s="15">
        <v>50</v>
      </c>
      <c r="F8" s="15">
        <v>0</v>
      </c>
      <c r="G8" s="16">
        <f t="shared" si="0"/>
        <v>100</v>
      </c>
      <c r="H8" s="16">
        <f t="shared" si="1"/>
        <v>10</v>
      </c>
      <c r="I8" s="15">
        <f t="shared" si="2"/>
        <v>1</v>
      </c>
      <c r="J8" s="21" t="s">
        <v>519</v>
      </c>
      <c r="K8" s="20"/>
      <c r="L8" s="22">
        <v>2303</v>
      </c>
    </row>
    <row r="9" spans="1:12" ht="280.5" x14ac:dyDescent="0.3">
      <c r="A9" s="13">
        <v>116</v>
      </c>
      <c r="B9" s="20">
        <v>23020053</v>
      </c>
      <c r="C9" s="20" t="s">
        <v>177</v>
      </c>
      <c r="D9" s="15">
        <v>50</v>
      </c>
      <c r="E9" s="15">
        <v>50</v>
      </c>
      <c r="F9" s="15">
        <v>0</v>
      </c>
      <c r="G9" s="16">
        <f t="shared" si="0"/>
        <v>100</v>
      </c>
      <c r="H9" s="16">
        <f t="shared" si="1"/>
        <v>10</v>
      </c>
      <c r="I9" s="15">
        <f t="shared" si="2"/>
        <v>1</v>
      </c>
      <c r="J9" s="17" t="s">
        <v>520</v>
      </c>
      <c r="K9" s="13"/>
      <c r="L9" s="23">
        <v>2304</v>
      </c>
    </row>
    <row r="10" spans="1:12" ht="153" x14ac:dyDescent="0.3">
      <c r="A10" s="13">
        <v>117</v>
      </c>
      <c r="B10" s="20">
        <v>23020056</v>
      </c>
      <c r="C10" s="20" t="s">
        <v>179</v>
      </c>
      <c r="D10" s="15">
        <v>50</v>
      </c>
      <c r="E10" s="15">
        <v>50</v>
      </c>
      <c r="F10" s="15">
        <v>0</v>
      </c>
      <c r="G10" s="16">
        <f t="shared" si="0"/>
        <v>100</v>
      </c>
      <c r="H10" s="16">
        <f t="shared" si="1"/>
        <v>10</v>
      </c>
      <c r="I10" s="15">
        <f t="shared" si="2"/>
        <v>1</v>
      </c>
      <c r="J10" s="17" t="s">
        <v>521</v>
      </c>
      <c r="K10" s="13"/>
      <c r="L10" s="23">
        <v>2304</v>
      </c>
    </row>
    <row r="11" spans="1:12" ht="228" customHeight="1" x14ac:dyDescent="0.3">
      <c r="A11" s="13">
        <v>129</v>
      </c>
      <c r="B11" s="20">
        <v>23020116</v>
      </c>
      <c r="C11" s="20" t="s">
        <v>200</v>
      </c>
      <c r="D11" s="15">
        <v>50</v>
      </c>
      <c r="E11" s="15">
        <v>50</v>
      </c>
      <c r="F11" s="15">
        <v>0</v>
      </c>
      <c r="G11" s="16">
        <f t="shared" si="0"/>
        <v>100</v>
      </c>
      <c r="H11" s="16">
        <f t="shared" si="1"/>
        <v>10</v>
      </c>
      <c r="I11" s="15">
        <f t="shared" si="2"/>
        <v>1</v>
      </c>
      <c r="J11" s="17" t="s">
        <v>522</v>
      </c>
      <c r="K11" s="13"/>
      <c r="L11" s="23">
        <v>2304</v>
      </c>
    </row>
    <row r="12" spans="1:12" ht="102" x14ac:dyDescent="0.3">
      <c r="A12" s="13">
        <v>132</v>
      </c>
      <c r="B12" s="14">
        <v>23020133</v>
      </c>
      <c r="C12" s="14" t="s">
        <v>205</v>
      </c>
      <c r="D12" s="15">
        <v>50</v>
      </c>
      <c r="E12" s="15">
        <v>50</v>
      </c>
      <c r="F12" s="15">
        <v>0</v>
      </c>
      <c r="G12" s="16">
        <f t="shared" si="0"/>
        <v>100</v>
      </c>
      <c r="H12" s="16">
        <f t="shared" si="1"/>
        <v>10</v>
      </c>
      <c r="I12" s="15">
        <f t="shared" si="2"/>
        <v>1</v>
      </c>
      <c r="J12" s="17" t="s">
        <v>523</v>
      </c>
      <c r="K12" s="13"/>
      <c r="L12" s="24">
        <v>2304</v>
      </c>
    </row>
    <row r="13" spans="1:12" ht="102" x14ac:dyDescent="0.3">
      <c r="A13" s="13">
        <v>134</v>
      </c>
      <c r="B13" s="20">
        <v>23020145</v>
      </c>
      <c r="C13" s="20" t="s">
        <v>208</v>
      </c>
      <c r="D13" s="15">
        <v>50</v>
      </c>
      <c r="E13" s="15">
        <v>50</v>
      </c>
      <c r="F13" s="15">
        <v>0</v>
      </c>
      <c r="G13" s="16">
        <f t="shared" si="0"/>
        <v>100</v>
      </c>
      <c r="H13" s="16">
        <f t="shared" si="1"/>
        <v>10</v>
      </c>
      <c r="I13" s="15">
        <f t="shared" si="2"/>
        <v>1</v>
      </c>
      <c r="J13" s="17" t="s">
        <v>524</v>
      </c>
      <c r="K13" s="13"/>
      <c r="L13" s="23">
        <v>2304</v>
      </c>
    </row>
    <row r="14" spans="1:12" ht="280.5" x14ac:dyDescent="0.3">
      <c r="A14" s="13">
        <v>20</v>
      </c>
      <c r="B14" s="14">
        <v>23020099</v>
      </c>
      <c r="C14" s="14" t="s">
        <v>38</v>
      </c>
      <c r="D14" s="15">
        <v>50</v>
      </c>
      <c r="E14" s="15">
        <v>46</v>
      </c>
      <c r="F14" s="15">
        <v>0</v>
      </c>
      <c r="G14" s="16">
        <f t="shared" si="0"/>
        <v>96</v>
      </c>
      <c r="H14" s="16">
        <f t="shared" si="1"/>
        <v>9.6</v>
      </c>
      <c r="I14" s="15">
        <f t="shared" si="2"/>
        <v>11</v>
      </c>
      <c r="J14" s="17" t="s">
        <v>525</v>
      </c>
      <c r="K14" s="13"/>
      <c r="L14" s="18">
        <v>2301</v>
      </c>
    </row>
    <row r="15" spans="1:12" ht="255" x14ac:dyDescent="0.3">
      <c r="A15" s="13">
        <v>113</v>
      </c>
      <c r="B15" s="20">
        <v>23020036</v>
      </c>
      <c r="C15" s="20" t="s">
        <v>171</v>
      </c>
      <c r="D15" s="15">
        <v>50</v>
      </c>
      <c r="E15" s="15">
        <v>42</v>
      </c>
      <c r="F15" s="15">
        <v>0</v>
      </c>
      <c r="G15" s="16">
        <f t="shared" si="0"/>
        <v>92</v>
      </c>
      <c r="H15" s="16">
        <f t="shared" si="1"/>
        <v>9.1999999999999993</v>
      </c>
      <c r="I15" s="15">
        <f t="shared" si="2"/>
        <v>12</v>
      </c>
      <c r="J15" s="17" t="s">
        <v>526</v>
      </c>
      <c r="K15" s="13"/>
      <c r="L15" s="23">
        <v>2304</v>
      </c>
    </row>
    <row r="16" spans="1:12" ht="229.5" x14ac:dyDescent="0.3">
      <c r="A16" s="13">
        <v>8</v>
      </c>
      <c r="B16" s="14">
        <v>23020039</v>
      </c>
      <c r="C16" s="14" t="s">
        <v>25</v>
      </c>
      <c r="D16" s="15">
        <v>50</v>
      </c>
      <c r="E16" s="15">
        <v>41</v>
      </c>
      <c r="F16" s="15">
        <v>0</v>
      </c>
      <c r="G16" s="16">
        <f t="shared" si="0"/>
        <v>91</v>
      </c>
      <c r="H16" s="16">
        <f t="shared" si="1"/>
        <v>9.1</v>
      </c>
      <c r="I16" s="15">
        <f t="shared" si="2"/>
        <v>13</v>
      </c>
      <c r="J16" s="17" t="s">
        <v>527</v>
      </c>
      <c r="K16" s="13"/>
      <c r="L16" s="18">
        <v>2301</v>
      </c>
    </row>
    <row r="17" spans="1:12" ht="254" customHeight="1" x14ac:dyDescent="0.3">
      <c r="A17" s="13">
        <v>106</v>
      </c>
      <c r="B17" s="20">
        <v>23020001</v>
      </c>
      <c r="C17" s="20" t="s">
        <v>157</v>
      </c>
      <c r="D17" s="15">
        <v>50</v>
      </c>
      <c r="E17" s="15">
        <v>39.5</v>
      </c>
      <c r="F17" s="15">
        <v>0</v>
      </c>
      <c r="G17" s="16">
        <f t="shared" si="0"/>
        <v>89.5</v>
      </c>
      <c r="H17" s="16">
        <f t="shared" si="1"/>
        <v>8.9499999999999993</v>
      </c>
      <c r="I17" s="15">
        <f t="shared" si="2"/>
        <v>14</v>
      </c>
      <c r="J17" s="17" t="s">
        <v>528</v>
      </c>
      <c r="K17" s="13"/>
      <c r="L17" s="23">
        <v>2304</v>
      </c>
    </row>
    <row r="18" spans="1:12" ht="182" customHeight="1" x14ac:dyDescent="0.3">
      <c r="A18" s="13">
        <v>66</v>
      </c>
      <c r="B18" s="14">
        <v>23020158</v>
      </c>
      <c r="C18" s="14" t="s">
        <v>84</v>
      </c>
      <c r="D18" s="15">
        <v>50</v>
      </c>
      <c r="E18" s="15">
        <v>36</v>
      </c>
      <c r="F18" s="15">
        <v>0</v>
      </c>
      <c r="G18" s="16">
        <f t="shared" si="0"/>
        <v>86</v>
      </c>
      <c r="H18" s="16">
        <f t="shared" si="1"/>
        <v>8.6</v>
      </c>
      <c r="I18" s="15">
        <f t="shared" si="2"/>
        <v>15</v>
      </c>
      <c r="J18" s="17" t="s">
        <v>529</v>
      </c>
      <c r="K18" s="13"/>
      <c r="L18" s="19">
        <v>2302</v>
      </c>
    </row>
    <row r="19" spans="1:12" ht="205.05" customHeight="1" x14ac:dyDescent="0.3">
      <c r="A19" s="13">
        <v>145</v>
      </c>
      <c r="B19" s="20">
        <v>23020025</v>
      </c>
      <c r="C19" s="20" t="s">
        <v>225</v>
      </c>
      <c r="D19" s="15">
        <v>50</v>
      </c>
      <c r="E19" s="15">
        <v>34</v>
      </c>
      <c r="F19" s="15">
        <v>0</v>
      </c>
      <c r="G19" s="16">
        <f t="shared" si="0"/>
        <v>84</v>
      </c>
      <c r="H19" s="16">
        <f t="shared" si="1"/>
        <v>8.4</v>
      </c>
      <c r="I19" s="15">
        <f t="shared" si="2"/>
        <v>16</v>
      </c>
      <c r="J19" s="21" t="s">
        <v>530</v>
      </c>
      <c r="K19" s="13"/>
      <c r="L19" s="25">
        <v>2305</v>
      </c>
    </row>
    <row r="20" spans="1:12" ht="86" customHeight="1" x14ac:dyDescent="0.3">
      <c r="A20" s="20">
        <v>93</v>
      </c>
      <c r="B20" s="20">
        <v>23020117</v>
      </c>
      <c r="C20" s="20" t="s">
        <v>132</v>
      </c>
      <c r="D20" s="15">
        <v>50</v>
      </c>
      <c r="E20" s="15">
        <v>32</v>
      </c>
      <c r="F20" s="15">
        <v>0</v>
      </c>
      <c r="G20" s="16">
        <f t="shared" si="0"/>
        <v>82</v>
      </c>
      <c r="H20" s="16">
        <f t="shared" si="1"/>
        <v>8.1999999999999993</v>
      </c>
      <c r="I20" s="15">
        <f t="shared" si="2"/>
        <v>17</v>
      </c>
      <c r="J20" s="21" t="s">
        <v>531</v>
      </c>
      <c r="K20" s="20"/>
      <c r="L20" s="22">
        <v>2303</v>
      </c>
    </row>
    <row r="21" spans="1:12" ht="25.5" x14ac:dyDescent="0.3">
      <c r="A21" s="13">
        <v>28</v>
      </c>
      <c r="B21" s="14">
        <v>23020139</v>
      </c>
      <c r="C21" s="14" t="s">
        <v>46</v>
      </c>
      <c r="D21" s="15">
        <v>50</v>
      </c>
      <c r="E21" s="15">
        <v>30</v>
      </c>
      <c r="F21" s="15">
        <v>0</v>
      </c>
      <c r="G21" s="16">
        <f t="shared" si="0"/>
        <v>80</v>
      </c>
      <c r="H21" s="16">
        <f t="shared" si="1"/>
        <v>8</v>
      </c>
      <c r="I21" s="15">
        <f t="shared" si="2"/>
        <v>18</v>
      </c>
      <c r="J21" s="17" t="s">
        <v>532</v>
      </c>
      <c r="K21" s="13"/>
      <c r="L21" s="18">
        <v>2301</v>
      </c>
    </row>
    <row r="22" spans="1:12" ht="165.75" x14ac:dyDescent="0.3">
      <c r="A22" s="13">
        <v>120</v>
      </c>
      <c r="B22" s="20">
        <v>23020073</v>
      </c>
      <c r="C22" s="20" t="s">
        <v>185</v>
      </c>
      <c r="D22" s="15">
        <v>50</v>
      </c>
      <c r="E22" s="15">
        <v>27</v>
      </c>
      <c r="F22" s="15">
        <v>0</v>
      </c>
      <c r="G22" s="16">
        <f t="shared" si="0"/>
        <v>77</v>
      </c>
      <c r="H22" s="16">
        <f t="shared" si="1"/>
        <v>7.7</v>
      </c>
      <c r="I22" s="15">
        <f t="shared" si="2"/>
        <v>19</v>
      </c>
      <c r="J22" s="17" t="s">
        <v>533</v>
      </c>
      <c r="K22" s="13"/>
      <c r="L22" s="23">
        <v>2304</v>
      </c>
    </row>
    <row r="23" spans="1:12" ht="140.25" x14ac:dyDescent="0.3">
      <c r="A23" s="13">
        <v>173</v>
      </c>
      <c r="B23" s="20">
        <v>23033043</v>
      </c>
      <c r="C23" s="20" t="s">
        <v>266</v>
      </c>
      <c r="D23" s="15">
        <v>50</v>
      </c>
      <c r="E23" s="15">
        <v>27</v>
      </c>
      <c r="F23" s="15">
        <v>0</v>
      </c>
      <c r="G23" s="16">
        <f t="shared" si="0"/>
        <v>77</v>
      </c>
      <c r="H23" s="16">
        <f t="shared" si="1"/>
        <v>7.7</v>
      </c>
      <c r="I23" s="15">
        <f t="shared" si="2"/>
        <v>19</v>
      </c>
      <c r="J23" s="21" t="s">
        <v>534</v>
      </c>
      <c r="K23" s="13"/>
      <c r="L23" s="25">
        <v>2305</v>
      </c>
    </row>
    <row r="24" spans="1:12" ht="165.75" x14ac:dyDescent="0.3">
      <c r="A24" s="13">
        <v>153</v>
      </c>
      <c r="B24" s="20">
        <v>23020065</v>
      </c>
      <c r="C24" s="20" t="s">
        <v>236</v>
      </c>
      <c r="D24" s="15">
        <v>50</v>
      </c>
      <c r="E24" s="15">
        <v>25.5</v>
      </c>
      <c r="F24" s="15">
        <v>0</v>
      </c>
      <c r="G24" s="16">
        <f t="shared" si="0"/>
        <v>75.5</v>
      </c>
      <c r="H24" s="16">
        <f t="shared" si="1"/>
        <v>7.55</v>
      </c>
      <c r="I24" s="15">
        <f t="shared" si="2"/>
        <v>21</v>
      </c>
      <c r="J24" s="21" t="s">
        <v>535</v>
      </c>
      <c r="K24" s="13"/>
      <c r="L24" s="25">
        <v>2305</v>
      </c>
    </row>
    <row r="25" spans="1:12" ht="102" x14ac:dyDescent="0.3">
      <c r="A25" s="13">
        <v>119</v>
      </c>
      <c r="B25" s="14">
        <v>23020066</v>
      </c>
      <c r="C25" s="14" t="s">
        <v>183</v>
      </c>
      <c r="D25" s="15">
        <v>50</v>
      </c>
      <c r="E25" s="15">
        <v>24</v>
      </c>
      <c r="F25" s="15">
        <v>0</v>
      </c>
      <c r="G25" s="16">
        <f t="shared" si="0"/>
        <v>74</v>
      </c>
      <c r="H25" s="16">
        <f t="shared" si="1"/>
        <v>7.4</v>
      </c>
      <c r="I25" s="15">
        <f t="shared" si="2"/>
        <v>22</v>
      </c>
      <c r="J25" s="17" t="s">
        <v>536</v>
      </c>
      <c r="K25" s="13"/>
      <c r="L25" s="24">
        <v>2304</v>
      </c>
    </row>
    <row r="26" spans="1:12" ht="114.75" x14ac:dyDescent="0.3">
      <c r="A26" s="13">
        <v>114</v>
      </c>
      <c r="B26" s="20">
        <v>23020043</v>
      </c>
      <c r="C26" s="20" t="s">
        <v>173</v>
      </c>
      <c r="D26" s="15">
        <v>50</v>
      </c>
      <c r="E26" s="15">
        <v>21</v>
      </c>
      <c r="F26" s="15">
        <v>0</v>
      </c>
      <c r="G26" s="16">
        <f t="shared" si="0"/>
        <v>71</v>
      </c>
      <c r="H26" s="16">
        <f t="shared" si="1"/>
        <v>7.1</v>
      </c>
      <c r="I26" s="15">
        <f t="shared" si="2"/>
        <v>23</v>
      </c>
      <c r="J26" s="17" t="s">
        <v>537</v>
      </c>
      <c r="K26" s="13"/>
      <c r="L26" s="23">
        <v>2304</v>
      </c>
    </row>
    <row r="27" spans="1:12" x14ac:dyDescent="0.3">
      <c r="A27" s="13">
        <v>1</v>
      </c>
      <c r="B27" s="14">
        <v>23020007</v>
      </c>
      <c r="C27" s="14" t="s">
        <v>18</v>
      </c>
      <c r="D27" s="15">
        <v>50</v>
      </c>
      <c r="E27" s="15">
        <v>20</v>
      </c>
      <c r="F27" s="15">
        <v>0</v>
      </c>
      <c r="G27" s="16">
        <f t="shared" si="0"/>
        <v>70</v>
      </c>
      <c r="H27" s="16">
        <f t="shared" si="1"/>
        <v>7</v>
      </c>
      <c r="I27" s="15">
        <f t="shared" si="2"/>
        <v>24</v>
      </c>
      <c r="J27" s="17" t="s">
        <v>538</v>
      </c>
      <c r="K27" s="13"/>
      <c r="L27" s="18">
        <v>2301</v>
      </c>
    </row>
    <row r="28" spans="1:12" ht="63.75" x14ac:dyDescent="0.3">
      <c r="A28" s="13">
        <v>5</v>
      </c>
      <c r="B28" s="14">
        <v>23020020</v>
      </c>
      <c r="C28" s="14" t="s">
        <v>22</v>
      </c>
      <c r="D28" s="15">
        <v>50</v>
      </c>
      <c r="E28" s="15">
        <v>20</v>
      </c>
      <c r="F28" s="15">
        <v>0</v>
      </c>
      <c r="G28" s="16">
        <f t="shared" si="0"/>
        <v>70</v>
      </c>
      <c r="H28" s="16">
        <f t="shared" si="1"/>
        <v>7</v>
      </c>
      <c r="I28" s="15">
        <f t="shared" si="2"/>
        <v>24</v>
      </c>
      <c r="J28" s="17" t="s">
        <v>539</v>
      </c>
      <c r="K28" s="13"/>
      <c r="L28" s="18">
        <v>2301</v>
      </c>
    </row>
    <row r="29" spans="1:12" ht="76.5" x14ac:dyDescent="0.3">
      <c r="A29" s="13">
        <v>16</v>
      </c>
      <c r="B29" s="14">
        <v>23020079</v>
      </c>
      <c r="C29" s="14" t="s">
        <v>33</v>
      </c>
      <c r="D29" s="15">
        <v>50</v>
      </c>
      <c r="E29" s="15">
        <v>20</v>
      </c>
      <c r="F29" s="15">
        <v>0</v>
      </c>
      <c r="G29" s="16">
        <f t="shared" si="0"/>
        <v>70</v>
      </c>
      <c r="H29" s="16">
        <f t="shared" si="1"/>
        <v>7</v>
      </c>
      <c r="I29" s="15">
        <f t="shared" si="2"/>
        <v>24</v>
      </c>
      <c r="J29" s="17" t="s">
        <v>540</v>
      </c>
      <c r="K29" s="13"/>
      <c r="L29" s="18">
        <v>2301</v>
      </c>
    </row>
    <row r="30" spans="1:12" x14ac:dyDescent="0.3">
      <c r="A30" s="13">
        <v>22</v>
      </c>
      <c r="B30" s="14">
        <v>23020109</v>
      </c>
      <c r="C30" s="14" t="s">
        <v>40</v>
      </c>
      <c r="D30" s="15">
        <v>50</v>
      </c>
      <c r="E30" s="15">
        <v>20</v>
      </c>
      <c r="F30" s="15">
        <v>0</v>
      </c>
      <c r="G30" s="16">
        <f t="shared" si="0"/>
        <v>70</v>
      </c>
      <c r="H30" s="16">
        <f t="shared" si="1"/>
        <v>7</v>
      </c>
      <c r="I30" s="15">
        <f t="shared" si="2"/>
        <v>24</v>
      </c>
      <c r="J30" s="17" t="s">
        <v>541</v>
      </c>
      <c r="K30" s="13"/>
      <c r="L30" s="18">
        <v>2301</v>
      </c>
    </row>
    <row r="31" spans="1:12" ht="153" x14ac:dyDescent="0.3">
      <c r="A31" s="13">
        <v>36</v>
      </c>
      <c r="B31" s="14">
        <v>23020006</v>
      </c>
      <c r="C31" s="14" t="s">
        <v>54</v>
      </c>
      <c r="D31" s="15">
        <v>50</v>
      </c>
      <c r="E31" s="15">
        <v>20</v>
      </c>
      <c r="F31" s="15">
        <v>0</v>
      </c>
      <c r="G31" s="16">
        <f t="shared" si="0"/>
        <v>70</v>
      </c>
      <c r="H31" s="16">
        <f t="shared" si="1"/>
        <v>7</v>
      </c>
      <c r="I31" s="15">
        <f t="shared" si="2"/>
        <v>24</v>
      </c>
      <c r="J31" s="17" t="s">
        <v>542</v>
      </c>
      <c r="K31" s="13"/>
      <c r="L31" s="19">
        <v>2302</v>
      </c>
    </row>
    <row r="32" spans="1:12" ht="38.25" x14ac:dyDescent="0.3">
      <c r="A32" s="20">
        <v>94</v>
      </c>
      <c r="B32" s="20">
        <v>23020122</v>
      </c>
      <c r="C32" s="20" t="s">
        <v>134</v>
      </c>
      <c r="D32" s="15">
        <v>50</v>
      </c>
      <c r="E32" s="15">
        <v>20</v>
      </c>
      <c r="F32" s="15">
        <v>0</v>
      </c>
      <c r="G32" s="16">
        <f t="shared" si="0"/>
        <v>70</v>
      </c>
      <c r="H32" s="16">
        <f t="shared" si="1"/>
        <v>7</v>
      </c>
      <c r="I32" s="15">
        <f t="shared" si="2"/>
        <v>24</v>
      </c>
      <c r="J32" s="21" t="s">
        <v>543</v>
      </c>
      <c r="K32" s="20"/>
      <c r="L32" s="22">
        <v>2303</v>
      </c>
    </row>
    <row r="33" spans="1:12" ht="102" x14ac:dyDescent="0.3">
      <c r="A33" s="13">
        <v>165</v>
      </c>
      <c r="B33" s="20">
        <v>23020125</v>
      </c>
      <c r="C33" s="20" t="s">
        <v>254</v>
      </c>
      <c r="D33" s="15">
        <v>50</v>
      </c>
      <c r="E33" s="15">
        <v>18</v>
      </c>
      <c r="F33" s="15">
        <v>0</v>
      </c>
      <c r="G33" s="16">
        <f t="shared" si="0"/>
        <v>68</v>
      </c>
      <c r="H33" s="16">
        <f t="shared" si="1"/>
        <v>6.8</v>
      </c>
      <c r="I33" s="15">
        <f t="shared" si="2"/>
        <v>30</v>
      </c>
      <c r="J33" s="17" t="s">
        <v>544</v>
      </c>
      <c r="K33" s="13"/>
      <c r="L33" s="25">
        <v>2305</v>
      </c>
    </row>
    <row r="34" spans="1:12" x14ac:dyDescent="0.3">
      <c r="A34" s="13">
        <v>43</v>
      </c>
      <c r="B34" s="14">
        <v>23020041</v>
      </c>
      <c r="C34" s="14" t="s">
        <v>61</v>
      </c>
      <c r="D34" s="15">
        <v>50</v>
      </c>
      <c r="E34" s="15">
        <v>16</v>
      </c>
      <c r="F34" s="15">
        <v>0</v>
      </c>
      <c r="G34" s="16">
        <f t="shared" si="0"/>
        <v>66</v>
      </c>
      <c r="H34" s="16">
        <f t="shared" si="1"/>
        <v>6.6</v>
      </c>
      <c r="I34" s="15">
        <f t="shared" si="2"/>
        <v>31</v>
      </c>
      <c r="J34" s="17" t="s">
        <v>545</v>
      </c>
      <c r="K34" s="13"/>
      <c r="L34" s="19">
        <v>2302</v>
      </c>
    </row>
    <row r="35" spans="1:12" ht="76.5" x14ac:dyDescent="0.3">
      <c r="A35" s="13">
        <v>47</v>
      </c>
      <c r="B35" s="14">
        <v>23020061</v>
      </c>
      <c r="C35" s="14" t="s">
        <v>65</v>
      </c>
      <c r="D35" s="15">
        <v>50</v>
      </c>
      <c r="E35" s="15">
        <v>16</v>
      </c>
      <c r="F35" s="15">
        <v>0</v>
      </c>
      <c r="G35" s="16">
        <f t="shared" si="0"/>
        <v>66</v>
      </c>
      <c r="H35" s="16">
        <f t="shared" si="1"/>
        <v>6.6</v>
      </c>
      <c r="I35" s="15">
        <f t="shared" si="2"/>
        <v>31</v>
      </c>
      <c r="J35" s="17" t="s">
        <v>546</v>
      </c>
      <c r="K35" s="13"/>
      <c r="L35" s="19">
        <v>2302</v>
      </c>
    </row>
    <row r="36" spans="1:12" x14ac:dyDescent="0.3">
      <c r="A36" s="13">
        <v>112</v>
      </c>
      <c r="B36" s="20">
        <v>23020033</v>
      </c>
      <c r="C36" s="20" t="s">
        <v>169</v>
      </c>
      <c r="D36" s="15">
        <v>50</v>
      </c>
      <c r="E36" s="15">
        <v>16</v>
      </c>
      <c r="F36" s="15">
        <v>0</v>
      </c>
      <c r="G36" s="16">
        <f t="shared" ref="G36:G67" si="3">D36+E36-F36</f>
        <v>66</v>
      </c>
      <c r="H36" s="16">
        <f t="shared" ref="H36:H67" si="4">G36*0.1</f>
        <v>6.6</v>
      </c>
      <c r="I36" s="15">
        <f t="shared" ref="I36:I67" si="5">RANK(G36,$G$4:$G$177,0)</f>
        <v>31</v>
      </c>
      <c r="J36" s="17" t="s">
        <v>545</v>
      </c>
      <c r="K36" s="13"/>
      <c r="L36" s="23">
        <v>2304</v>
      </c>
    </row>
    <row r="37" spans="1:12" ht="51" x14ac:dyDescent="0.3">
      <c r="A37" s="13">
        <v>25</v>
      </c>
      <c r="B37" s="14">
        <v>23020120</v>
      </c>
      <c r="C37" s="14" t="s">
        <v>43</v>
      </c>
      <c r="D37" s="15">
        <v>50</v>
      </c>
      <c r="E37" s="15">
        <v>14</v>
      </c>
      <c r="F37" s="15">
        <v>0</v>
      </c>
      <c r="G37" s="16">
        <f t="shared" si="3"/>
        <v>64</v>
      </c>
      <c r="H37" s="16">
        <f t="shared" si="4"/>
        <v>6.4</v>
      </c>
      <c r="I37" s="15">
        <f t="shared" si="5"/>
        <v>34</v>
      </c>
      <c r="J37" s="17" t="s">
        <v>547</v>
      </c>
      <c r="K37" s="13"/>
      <c r="L37" s="18">
        <v>2301</v>
      </c>
    </row>
    <row r="38" spans="1:12" ht="76.5" x14ac:dyDescent="0.3">
      <c r="A38" s="13">
        <v>166</v>
      </c>
      <c r="B38" s="20">
        <v>23020134</v>
      </c>
      <c r="C38" s="20" t="s">
        <v>256</v>
      </c>
      <c r="D38" s="15">
        <v>50</v>
      </c>
      <c r="E38" s="15">
        <v>12</v>
      </c>
      <c r="F38" s="15">
        <v>0</v>
      </c>
      <c r="G38" s="16">
        <f t="shared" si="3"/>
        <v>62</v>
      </c>
      <c r="H38" s="16">
        <f t="shared" si="4"/>
        <v>6.2</v>
      </c>
      <c r="I38" s="15">
        <f t="shared" si="5"/>
        <v>35</v>
      </c>
      <c r="J38" s="17" t="s">
        <v>548</v>
      </c>
      <c r="K38" s="13"/>
      <c r="L38" s="25">
        <v>2305</v>
      </c>
    </row>
    <row r="39" spans="1:12" ht="102" x14ac:dyDescent="0.3">
      <c r="A39" s="20">
        <v>105</v>
      </c>
      <c r="B39" s="20">
        <v>23012079</v>
      </c>
      <c r="C39" s="20" t="s">
        <v>155</v>
      </c>
      <c r="D39" s="15">
        <v>50</v>
      </c>
      <c r="E39" s="15">
        <v>11</v>
      </c>
      <c r="F39" s="15">
        <v>0</v>
      </c>
      <c r="G39" s="16">
        <f t="shared" si="3"/>
        <v>61</v>
      </c>
      <c r="H39" s="16">
        <f t="shared" si="4"/>
        <v>6.1</v>
      </c>
      <c r="I39" s="15">
        <f t="shared" si="5"/>
        <v>36</v>
      </c>
      <c r="J39" s="21" t="s">
        <v>549</v>
      </c>
      <c r="K39" s="20"/>
      <c r="L39" s="22">
        <v>2303</v>
      </c>
    </row>
    <row r="40" spans="1:12" ht="25.5" x14ac:dyDescent="0.3">
      <c r="A40" s="13">
        <v>33</v>
      </c>
      <c r="B40" s="14">
        <v>23020162</v>
      </c>
      <c r="C40" s="14" t="s">
        <v>51</v>
      </c>
      <c r="D40" s="15">
        <v>50</v>
      </c>
      <c r="E40" s="15">
        <v>10</v>
      </c>
      <c r="F40" s="15">
        <v>0</v>
      </c>
      <c r="G40" s="16">
        <f t="shared" si="3"/>
        <v>60</v>
      </c>
      <c r="H40" s="16">
        <f t="shared" si="4"/>
        <v>6</v>
      </c>
      <c r="I40" s="15">
        <f t="shared" si="5"/>
        <v>37</v>
      </c>
      <c r="J40" s="17" t="s">
        <v>550</v>
      </c>
      <c r="K40" s="13"/>
      <c r="L40" s="18">
        <v>2301</v>
      </c>
    </row>
    <row r="41" spans="1:12" x14ac:dyDescent="0.3">
      <c r="A41" s="13">
        <v>69</v>
      </c>
      <c r="B41" s="14">
        <v>22009032</v>
      </c>
      <c r="C41" s="14" t="s">
        <v>87</v>
      </c>
      <c r="D41" s="15">
        <v>50</v>
      </c>
      <c r="E41" s="15">
        <v>10</v>
      </c>
      <c r="F41" s="15">
        <v>0</v>
      </c>
      <c r="G41" s="16">
        <f t="shared" si="3"/>
        <v>60</v>
      </c>
      <c r="H41" s="16">
        <f t="shared" si="4"/>
        <v>6</v>
      </c>
      <c r="I41" s="15">
        <f t="shared" si="5"/>
        <v>37</v>
      </c>
      <c r="J41" s="17" t="s">
        <v>551</v>
      </c>
      <c r="K41" s="13"/>
      <c r="L41" s="19">
        <v>2302</v>
      </c>
    </row>
    <row r="42" spans="1:12" ht="76.5" x14ac:dyDescent="0.3">
      <c r="A42" s="13">
        <v>135</v>
      </c>
      <c r="B42" s="20">
        <v>23020146</v>
      </c>
      <c r="C42" s="20" t="s">
        <v>210</v>
      </c>
      <c r="D42" s="15">
        <v>50</v>
      </c>
      <c r="E42" s="15">
        <v>10</v>
      </c>
      <c r="F42" s="15">
        <v>0</v>
      </c>
      <c r="G42" s="16">
        <f t="shared" si="3"/>
        <v>60</v>
      </c>
      <c r="H42" s="16">
        <f t="shared" si="4"/>
        <v>6</v>
      </c>
      <c r="I42" s="15">
        <f t="shared" si="5"/>
        <v>37</v>
      </c>
      <c r="J42" s="17" t="s">
        <v>552</v>
      </c>
      <c r="K42" s="13"/>
      <c r="L42" s="23">
        <v>2304</v>
      </c>
    </row>
    <row r="43" spans="1:12" ht="76.5" x14ac:dyDescent="0.3">
      <c r="A43" s="13">
        <v>164</v>
      </c>
      <c r="B43" s="20">
        <v>23020124</v>
      </c>
      <c r="C43" s="20" t="s">
        <v>253</v>
      </c>
      <c r="D43" s="15">
        <v>50</v>
      </c>
      <c r="E43" s="15">
        <v>10</v>
      </c>
      <c r="F43" s="15">
        <v>0</v>
      </c>
      <c r="G43" s="16">
        <f t="shared" si="3"/>
        <v>60</v>
      </c>
      <c r="H43" s="16">
        <f t="shared" si="4"/>
        <v>6</v>
      </c>
      <c r="I43" s="15">
        <f t="shared" si="5"/>
        <v>37</v>
      </c>
      <c r="J43" s="21" t="s">
        <v>553</v>
      </c>
      <c r="K43" s="13"/>
      <c r="L43" s="25">
        <v>2305</v>
      </c>
    </row>
    <row r="44" spans="1:12" x14ac:dyDescent="0.3">
      <c r="A44" s="13">
        <v>169</v>
      </c>
      <c r="B44" s="20">
        <v>23020144</v>
      </c>
      <c r="C44" s="20" t="s">
        <v>261</v>
      </c>
      <c r="D44" s="15">
        <v>50</v>
      </c>
      <c r="E44" s="15">
        <v>10</v>
      </c>
      <c r="F44" s="15">
        <v>0</v>
      </c>
      <c r="G44" s="16">
        <f t="shared" si="3"/>
        <v>60</v>
      </c>
      <c r="H44" s="16">
        <f t="shared" si="4"/>
        <v>6</v>
      </c>
      <c r="I44" s="15">
        <f t="shared" si="5"/>
        <v>37</v>
      </c>
      <c r="J44" s="17" t="s">
        <v>554</v>
      </c>
      <c r="K44" s="13"/>
      <c r="L44" s="25">
        <v>2305</v>
      </c>
    </row>
    <row r="45" spans="1:12" ht="51" x14ac:dyDescent="0.3">
      <c r="A45" s="20">
        <v>83</v>
      </c>
      <c r="B45" s="20">
        <v>23020067</v>
      </c>
      <c r="C45" s="20" t="s">
        <v>113</v>
      </c>
      <c r="D45" s="15">
        <v>50</v>
      </c>
      <c r="E45" s="15">
        <v>9</v>
      </c>
      <c r="F45" s="15">
        <v>0</v>
      </c>
      <c r="G45" s="16">
        <f t="shared" si="3"/>
        <v>59</v>
      </c>
      <c r="H45" s="16">
        <f t="shared" si="4"/>
        <v>5.9</v>
      </c>
      <c r="I45" s="15">
        <f t="shared" si="5"/>
        <v>42</v>
      </c>
      <c r="J45" s="21" t="s">
        <v>555</v>
      </c>
      <c r="K45" s="20"/>
      <c r="L45" s="22">
        <v>2303</v>
      </c>
    </row>
    <row r="46" spans="1:12" ht="51" x14ac:dyDescent="0.3">
      <c r="A46" s="13">
        <v>110</v>
      </c>
      <c r="B46" s="20">
        <v>23020023</v>
      </c>
      <c r="C46" s="20" t="s">
        <v>165</v>
      </c>
      <c r="D46" s="15">
        <v>50</v>
      </c>
      <c r="E46" s="15">
        <v>9</v>
      </c>
      <c r="F46" s="15">
        <v>0</v>
      </c>
      <c r="G46" s="16">
        <f t="shared" si="3"/>
        <v>59</v>
      </c>
      <c r="H46" s="16">
        <f t="shared" si="4"/>
        <v>5.9</v>
      </c>
      <c r="I46" s="15">
        <f t="shared" si="5"/>
        <v>42</v>
      </c>
      <c r="J46" s="17" t="s">
        <v>556</v>
      </c>
      <c r="K46" s="13"/>
      <c r="L46" s="23">
        <v>2304</v>
      </c>
    </row>
    <row r="47" spans="1:12" ht="63.75" x14ac:dyDescent="0.3">
      <c r="A47" s="13">
        <v>131</v>
      </c>
      <c r="B47" s="20">
        <v>23020126</v>
      </c>
      <c r="C47" s="20" t="s">
        <v>203</v>
      </c>
      <c r="D47" s="15">
        <v>50</v>
      </c>
      <c r="E47" s="15">
        <v>9</v>
      </c>
      <c r="F47" s="15">
        <v>0</v>
      </c>
      <c r="G47" s="16">
        <f t="shared" si="3"/>
        <v>59</v>
      </c>
      <c r="H47" s="16">
        <f t="shared" si="4"/>
        <v>5.9</v>
      </c>
      <c r="I47" s="15">
        <f t="shared" si="5"/>
        <v>42</v>
      </c>
      <c r="J47" s="17" t="s">
        <v>557</v>
      </c>
      <c r="K47" s="13"/>
      <c r="L47" s="23">
        <v>2304</v>
      </c>
    </row>
    <row r="48" spans="1:12" ht="25.5" x14ac:dyDescent="0.3">
      <c r="A48" s="13">
        <v>12</v>
      </c>
      <c r="B48" s="14">
        <v>23020059</v>
      </c>
      <c r="C48" s="14" t="s">
        <v>29</v>
      </c>
      <c r="D48" s="15">
        <v>50</v>
      </c>
      <c r="E48" s="15">
        <v>8</v>
      </c>
      <c r="F48" s="15">
        <v>0</v>
      </c>
      <c r="G48" s="16">
        <f t="shared" si="3"/>
        <v>58</v>
      </c>
      <c r="H48" s="16">
        <f t="shared" si="4"/>
        <v>5.8</v>
      </c>
      <c r="I48" s="15">
        <f t="shared" si="5"/>
        <v>45</v>
      </c>
      <c r="J48" s="17" t="s">
        <v>558</v>
      </c>
      <c r="K48" s="13"/>
      <c r="L48" s="18">
        <v>2301</v>
      </c>
    </row>
    <row r="49" spans="1:12" ht="51" x14ac:dyDescent="0.3">
      <c r="A49" s="13">
        <v>56</v>
      </c>
      <c r="B49" s="14">
        <v>23020108</v>
      </c>
      <c r="C49" s="14" t="s">
        <v>74</v>
      </c>
      <c r="D49" s="15">
        <v>50</v>
      </c>
      <c r="E49" s="15">
        <v>8</v>
      </c>
      <c r="F49" s="15">
        <v>0</v>
      </c>
      <c r="G49" s="16">
        <f t="shared" si="3"/>
        <v>58</v>
      </c>
      <c r="H49" s="16">
        <f t="shared" si="4"/>
        <v>5.8</v>
      </c>
      <c r="I49" s="15">
        <f t="shared" si="5"/>
        <v>45</v>
      </c>
      <c r="J49" s="17" t="s">
        <v>559</v>
      </c>
      <c r="K49" s="13"/>
      <c r="L49" s="19">
        <v>2302</v>
      </c>
    </row>
    <row r="50" spans="1:12" ht="25.5" x14ac:dyDescent="0.3">
      <c r="A50" s="20">
        <v>99</v>
      </c>
      <c r="B50" s="20">
        <v>23020147</v>
      </c>
      <c r="C50" s="20" t="s">
        <v>143</v>
      </c>
      <c r="D50" s="15">
        <v>50</v>
      </c>
      <c r="E50" s="15">
        <v>8</v>
      </c>
      <c r="F50" s="15">
        <v>0</v>
      </c>
      <c r="G50" s="16">
        <f t="shared" si="3"/>
        <v>58</v>
      </c>
      <c r="H50" s="16">
        <f t="shared" si="4"/>
        <v>5.8</v>
      </c>
      <c r="I50" s="15">
        <f t="shared" si="5"/>
        <v>45</v>
      </c>
      <c r="J50" s="21" t="s">
        <v>560</v>
      </c>
      <c r="K50" s="20"/>
      <c r="L50" s="22">
        <v>2303</v>
      </c>
    </row>
    <row r="51" spans="1:12" ht="25.5" x14ac:dyDescent="0.3">
      <c r="A51" s="13">
        <v>160</v>
      </c>
      <c r="B51" s="20">
        <v>23020103</v>
      </c>
      <c r="C51" s="20" t="s">
        <v>246</v>
      </c>
      <c r="D51" s="15">
        <v>50</v>
      </c>
      <c r="E51" s="15">
        <v>8</v>
      </c>
      <c r="F51" s="15">
        <v>0</v>
      </c>
      <c r="G51" s="16">
        <f t="shared" si="3"/>
        <v>58</v>
      </c>
      <c r="H51" s="16">
        <f t="shared" si="4"/>
        <v>5.8</v>
      </c>
      <c r="I51" s="15">
        <f t="shared" si="5"/>
        <v>45</v>
      </c>
      <c r="J51" s="21" t="s">
        <v>561</v>
      </c>
      <c r="K51" s="13"/>
      <c r="L51" s="25">
        <v>2305</v>
      </c>
    </row>
    <row r="52" spans="1:12" ht="51" x14ac:dyDescent="0.3">
      <c r="A52" s="13">
        <v>167</v>
      </c>
      <c r="B52" s="20">
        <v>23020135</v>
      </c>
      <c r="C52" s="20" t="s">
        <v>257</v>
      </c>
      <c r="D52" s="15">
        <v>50</v>
      </c>
      <c r="E52" s="15">
        <v>8</v>
      </c>
      <c r="F52" s="15">
        <v>0</v>
      </c>
      <c r="G52" s="16">
        <f t="shared" si="3"/>
        <v>58</v>
      </c>
      <c r="H52" s="16">
        <f t="shared" si="4"/>
        <v>5.8</v>
      </c>
      <c r="I52" s="15">
        <f t="shared" si="5"/>
        <v>45</v>
      </c>
      <c r="J52" s="17" t="s">
        <v>562</v>
      </c>
      <c r="K52" s="13"/>
      <c r="L52" s="25">
        <v>2305</v>
      </c>
    </row>
    <row r="53" spans="1:12" ht="51" x14ac:dyDescent="0.3">
      <c r="A53" s="13">
        <v>60</v>
      </c>
      <c r="B53" s="14">
        <v>23020128</v>
      </c>
      <c r="C53" s="14" t="s">
        <v>78</v>
      </c>
      <c r="D53" s="15">
        <v>50</v>
      </c>
      <c r="E53" s="15">
        <v>7</v>
      </c>
      <c r="F53" s="15">
        <v>0</v>
      </c>
      <c r="G53" s="16">
        <f t="shared" si="3"/>
        <v>57</v>
      </c>
      <c r="H53" s="16">
        <f t="shared" si="4"/>
        <v>5.7</v>
      </c>
      <c r="I53" s="15">
        <f t="shared" si="5"/>
        <v>50</v>
      </c>
      <c r="J53" s="17" t="s">
        <v>563</v>
      </c>
      <c r="K53" s="13"/>
      <c r="L53" s="19">
        <v>2302</v>
      </c>
    </row>
    <row r="54" spans="1:12" ht="25.5" x14ac:dyDescent="0.3">
      <c r="A54" s="13">
        <v>24</v>
      </c>
      <c r="B54" s="14">
        <v>23020119</v>
      </c>
      <c r="C54" s="14" t="s">
        <v>42</v>
      </c>
      <c r="D54" s="15">
        <v>50</v>
      </c>
      <c r="E54" s="15">
        <v>6</v>
      </c>
      <c r="F54" s="15">
        <v>0</v>
      </c>
      <c r="G54" s="16">
        <f t="shared" si="3"/>
        <v>56</v>
      </c>
      <c r="H54" s="16">
        <f t="shared" si="4"/>
        <v>5.6</v>
      </c>
      <c r="I54" s="15">
        <f t="shared" si="5"/>
        <v>51</v>
      </c>
      <c r="J54" s="17" t="s">
        <v>564</v>
      </c>
      <c r="K54" s="13"/>
      <c r="L54" s="18">
        <v>2301</v>
      </c>
    </row>
    <row r="55" spans="1:12" ht="51" x14ac:dyDescent="0.3">
      <c r="A55" s="13">
        <v>48</v>
      </c>
      <c r="B55" s="14">
        <v>23020068</v>
      </c>
      <c r="C55" s="14" t="s">
        <v>66</v>
      </c>
      <c r="D55" s="15">
        <v>50</v>
      </c>
      <c r="E55" s="15">
        <v>6</v>
      </c>
      <c r="F55" s="15">
        <v>0</v>
      </c>
      <c r="G55" s="16">
        <f t="shared" si="3"/>
        <v>56</v>
      </c>
      <c r="H55" s="16">
        <f t="shared" si="4"/>
        <v>5.6</v>
      </c>
      <c r="I55" s="15">
        <f t="shared" si="5"/>
        <v>51</v>
      </c>
      <c r="J55" s="17" t="s">
        <v>565</v>
      </c>
      <c r="K55" s="13"/>
      <c r="L55" s="19">
        <v>2302</v>
      </c>
    </row>
    <row r="56" spans="1:12" ht="38.25" x14ac:dyDescent="0.3">
      <c r="A56" s="20">
        <v>80</v>
      </c>
      <c r="B56" s="20">
        <v>23020052</v>
      </c>
      <c r="C56" s="20" t="s">
        <v>107</v>
      </c>
      <c r="D56" s="15">
        <v>50</v>
      </c>
      <c r="E56" s="15">
        <v>6</v>
      </c>
      <c r="F56" s="15">
        <v>0</v>
      </c>
      <c r="G56" s="16">
        <f t="shared" si="3"/>
        <v>56</v>
      </c>
      <c r="H56" s="16">
        <f t="shared" si="4"/>
        <v>5.6</v>
      </c>
      <c r="I56" s="15">
        <f t="shared" si="5"/>
        <v>51</v>
      </c>
      <c r="J56" s="21" t="s">
        <v>566</v>
      </c>
      <c r="K56" s="20"/>
      <c r="L56" s="22">
        <v>2303</v>
      </c>
    </row>
    <row r="57" spans="1:12" ht="25.5" x14ac:dyDescent="0.3">
      <c r="A57" s="20">
        <v>89</v>
      </c>
      <c r="B57" s="13">
        <v>23020097</v>
      </c>
      <c r="C57" s="13" t="s">
        <v>124</v>
      </c>
      <c r="D57" s="15">
        <v>50</v>
      </c>
      <c r="E57" s="15">
        <v>6</v>
      </c>
      <c r="F57" s="15">
        <v>0</v>
      </c>
      <c r="G57" s="16">
        <f t="shared" si="3"/>
        <v>56</v>
      </c>
      <c r="H57" s="16">
        <f t="shared" si="4"/>
        <v>5.6</v>
      </c>
      <c r="I57" s="15">
        <f t="shared" si="5"/>
        <v>51</v>
      </c>
      <c r="J57" s="21" t="s">
        <v>567</v>
      </c>
      <c r="K57" s="20"/>
      <c r="L57" s="26">
        <v>2303</v>
      </c>
    </row>
    <row r="58" spans="1:12" ht="51" x14ac:dyDescent="0.3">
      <c r="A58" s="13">
        <v>149</v>
      </c>
      <c r="B58" s="20">
        <v>23020045</v>
      </c>
      <c r="C58" s="20" t="s">
        <v>229</v>
      </c>
      <c r="D58" s="15">
        <v>50</v>
      </c>
      <c r="E58" s="15">
        <v>6</v>
      </c>
      <c r="F58" s="15">
        <v>0</v>
      </c>
      <c r="G58" s="16">
        <f t="shared" si="3"/>
        <v>56</v>
      </c>
      <c r="H58" s="16">
        <f t="shared" si="4"/>
        <v>5.6</v>
      </c>
      <c r="I58" s="15">
        <f t="shared" si="5"/>
        <v>51</v>
      </c>
      <c r="J58" s="17" t="s">
        <v>568</v>
      </c>
      <c r="K58" s="13"/>
      <c r="L58" s="25">
        <v>2305</v>
      </c>
    </row>
    <row r="59" spans="1:12" ht="25.5" x14ac:dyDescent="0.3">
      <c r="A59" s="13">
        <v>19</v>
      </c>
      <c r="B59" s="14">
        <v>23020090</v>
      </c>
      <c r="C59" s="14" t="s">
        <v>37</v>
      </c>
      <c r="D59" s="15">
        <v>50</v>
      </c>
      <c r="E59" s="15">
        <v>5</v>
      </c>
      <c r="F59" s="15">
        <v>0</v>
      </c>
      <c r="G59" s="16">
        <f t="shared" si="3"/>
        <v>55</v>
      </c>
      <c r="H59" s="16">
        <f t="shared" si="4"/>
        <v>5.5</v>
      </c>
      <c r="I59" s="15">
        <f t="shared" si="5"/>
        <v>56</v>
      </c>
      <c r="J59" s="17" t="s">
        <v>569</v>
      </c>
      <c r="K59" s="13"/>
      <c r="L59" s="18">
        <v>2301</v>
      </c>
    </row>
    <row r="60" spans="1:12" ht="25.5" x14ac:dyDescent="0.3">
      <c r="A60" s="13">
        <v>21</v>
      </c>
      <c r="B60" s="14">
        <v>23020100</v>
      </c>
      <c r="C60" s="14" t="s">
        <v>39</v>
      </c>
      <c r="D60" s="15">
        <v>50</v>
      </c>
      <c r="E60" s="15">
        <v>5</v>
      </c>
      <c r="F60" s="15">
        <v>0</v>
      </c>
      <c r="G60" s="16">
        <f t="shared" si="3"/>
        <v>55</v>
      </c>
      <c r="H60" s="16">
        <f t="shared" si="4"/>
        <v>5.5</v>
      </c>
      <c r="I60" s="15">
        <f t="shared" si="5"/>
        <v>56</v>
      </c>
      <c r="J60" s="17" t="s">
        <v>570</v>
      </c>
      <c r="K60" s="13"/>
      <c r="L60" s="18">
        <v>2301</v>
      </c>
    </row>
    <row r="61" spans="1:12" ht="25.5" x14ac:dyDescent="0.3">
      <c r="A61" s="13">
        <v>49</v>
      </c>
      <c r="B61" s="14">
        <v>23020071</v>
      </c>
      <c r="C61" s="14" t="s">
        <v>67</v>
      </c>
      <c r="D61" s="15">
        <v>50</v>
      </c>
      <c r="E61" s="15">
        <v>5</v>
      </c>
      <c r="F61" s="15">
        <v>0</v>
      </c>
      <c r="G61" s="16">
        <f t="shared" si="3"/>
        <v>55</v>
      </c>
      <c r="H61" s="16">
        <f t="shared" si="4"/>
        <v>5.5</v>
      </c>
      <c r="I61" s="15">
        <f t="shared" si="5"/>
        <v>56</v>
      </c>
      <c r="J61" s="17" t="s">
        <v>571</v>
      </c>
      <c r="K61" s="13"/>
      <c r="L61" s="19">
        <v>2302</v>
      </c>
    </row>
    <row r="62" spans="1:12" ht="25.5" x14ac:dyDescent="0.3">
      <c r="A62" s="13">
        <v>50</v>
      </c>
      <c r="B62" s="14">
        <v>23020078</v>
      </c>
      <c r="C62" s="14" t="s">
        <v>68</v>
      </c>
      <c r="D62" s="15">
        <v>50</v>
      </c>
      <c r="E62" s="15">
        <v>5</v>
      </c>
      <c r="F62" s="15">
        <v>0</v>
      </c>
      <c r="G62" s="16">
        <f t="shared" si="3"/>
        <v>55</v>
      </c>
      <c r="H62" s="16">
        <f t="shared" si="4"/>
        <v>5.5</v>
      </c>
      <c r="I62" s="15">
        <f t="shared" si="5"/>
        <v>56</v>
      </c>
      <c r="J62" s="17" t="s">
        <v>572</v>
      </c>
      <c r="K62" s="13"/>
      <c r="L62" s="19">
        <v>2302</v>
      </c>
    </row>
    <row r="63" spans="1:12" ht="25.5" x14ac:dyDescent="0.3">
      <c r="A63" s="20">
        <v>78</v>
      </c>
      <c r="B63" s="20">
        <v>23020042</v>
      </c>
      <c r="C63" s="20" t="s">
        <v>103</v>
      </c>
      <c r="D63" s="15">
        <v>50</v>
      </c>
      <c r="E63" s="15">
        <v>5</v>
      </c>
      <c r="F63" s="15">
        <v>0</v>
      </c>
      <c r="G63" s="16">
        <f t="shared" si="3"/>
        <v>55</v>
      </c>
      <c r="H63" s="16">
        <f t="shared" si="4"/>
        <v>5.5</v>
      </c>
      <c r="I63" s="15">
        <f t="shared" si="5"/>
        <v>56</v>
      </c>
      <c r="J63" s="21" t="s">
        <v>573</v>
      </c>
      <c r="K63" s="20"/>
      <c r="L63" s="22">
        <v>2303</v>
      </c>
    </row>
    <row r="64" spans="1:12" ht="25.5" x14ac:dyDescent="0.3">
      <c r="A64" s="13">
        <v>118</v>
      </c>
      <c r="B64" s="20">
        <v>23020063</v>
      </c>
      <c r="C64" s="20" t="s">
        <v>181</v>
      </c>
      <c r="D64" s="15">
        <v>50</v>
      </c>
      <c r="E64" s="15">
        <v>5</v>
      </c>
      <c r="F64" s="15">
        <v>0</v>
      </c>
      <c r="G64" s="16">
        <f t="shared" si="3"/>
        <v>55</v>
      </c>
      <c r="H64" s="16">
        <f t="shared" si="4"/>
        <v>5.5</v>
      </c>
      <c r="I64" s="15">
        <f t="shared" si="5"/>
        <v>56</v>
      </c>
      <c r="J64" s="17" t="s">
        <v>574</v>
      </c>
      <c r="K64" s="13"/>
      <c r="L64" s="23">
        <v>2304</v>
      </c>
    </row>
    <row r="65" spans="1:12" ht="25.5" x14ac:dyDescent="0.3">
      <c r="A65" s="13">
        <v>122</v>
      </c>
      <c r="B65" s="20">
        <v>23020083</v>
      </c>
      <c r="C65" s="20" t="s">
        <v>189</v>
      </c>
      <c r="D65" s="15">
        <v>50</v>
      </c>
      <c r="E65" s="15">
        <v>5</v>
      </c>
      <c r="F65" s="15">
        <v>0</v>
      </c>
      <c r="G65" s="16">
        <f t="shared" si="3"/>
        <v>55</v>
      </c>
      <c r="H65" s="16">
        <f t="shared" si="4"/>
        <v>5.5</v>
      </c>
      <c r="I65" s="15">
        <f t="shared" si="5"/>
        <v>56</v>
      </c>
      <c r="J65" s="17" t="s">
        <v>575</v>
      </c>
      <c r="K65" s="13"/>
      <c r="L65" s="23">
        <v>2304</v>
      </c>
    </row>
    <row r="66" spans="1:12" ht="25.5" x14ac:dyDescent="0.3">
      <c r="A66" s="13">
        <v>158</v>
      </c>
      <c r="B66" s="20">
        <v>23020094</v>
      </c>
      <c r="C66" s="20" t="s">
        <v>243</v>
      </c>
      <c r="D66" s="15">
        <v>50</v>
      </c>
      <c r="E66" s="15">
        <v>5</v>
      </c>
      <c r="F66" s="15">
        <v>0</v>
      </c>
      <c r="G66" s="16">
        <f t="shared" si="3"/>
        <v>55</v>
      </c>
      <c r="H66" s="16">
        <f t="shared" si="4"/>
        <v>5.5</v>
      </c>
      <c r="I66" s="15">
        <f t="shared" si="5"/>
        <v>56</v>
      </c>
      <c r="J66" s="17" t="s">
        <v>576</v>
      </c>
      <c r="K66" s="13"/>
      <c r="L66" s="25">
        <v>2305</v>
      </c>
    </row>
    <row r="67" spans="1:12" ht="25.5" x14ac:dyDescent="0.3">
      <c r="A67" s="13">
        <v>123</v>
      </c>
      <c r="B67" s="20">
        <v>23020086</v>
      </c>
      <c r="C67" s="20" t="s">
        <v>190</v>
      </c>
      <c r="D67" s="15">
        <v>50</v>
      </c>
      <c r="E67" s="15">
        <v>4</v>
      </c>
      <c r="F67" s="15">
        <v>0</v>
      </c>
      <c r="G67" s="16">
        <f t="shared" si="3"/>
        <v>54</v>
      </c>
      <c r="H67" s="16">
        <f t="shared" si="4"/>
        <v>5.4</v>
      </c>
      <c r="I67" s="15">
        <f t="shared" si="5"/>
        <v>64</v>
      </c>
      <c r="J67" s="17" t="s">
        <v>577</v>
      </c>
      <c r="K67" s="13"/>
      <c r="L67" s="23">
        <v>2304</v>
      </c>
    </row>
    <row r="68" spans="1:12" x14ac:dyDescent="0.3">
      <c r="A68" s="13">
        <v>140</v>
      </c>
      <c r="B68" s="20">
        <v>23020002</v>
      </c>
      <c r="C68" s="20" t="s">
        <v>218</v>
      </c>
      <c r="D68" s="15">
        <v>50</v>
      </c>
      <c r="E68" s="15">
        <v>4</v>
      </c>
      <c r="F68" s="15">
        <v>0</v>
      </c>
      <c r="G68" s="16">
        <f t="shared" ref="G68:G99" si="6">D68+E68-F68</f>
        <v>54</v>
      </c>
      <c r="H68" s="16">
        <f t="shared" ref="H68:H99" si="7">G68*0.1</f>
        <v>5.4</v>
      </c>
      <c r="I68" s="15">
        <f t="shared" ref="I68:I99" si="8">RANK(G68,$G$4:$G$177,0)</f>
        <v>64</v>
      </c>
      <c r="J68" s="21" t="s">
        <v>578</v>
      </c>
      <c r="K68" s="13"/>
      <c r="L68" s="25">
        <v>2305</v>
      </c>
    </row>
    <row r="69" spans="1:12" ht="25.5" x14ac:dyDescent="0.3">
      <c r="A69" s="13">
        <v>148</v>
      </c>
      <c r="B69" s="20">
        <v>23020044</v>
      </c>
      <c r="C69" s="20" t="s">
        <v>228</v>
      </c>
      <c r="D69" s="15">
        <v>50</v>
      </c>
      <c r="E69" s="15">
        <v>4</v>
      </c>
      <c r="F69" s="15">
        <v>0</v>
      </c>
      <c r="G69" s="16">
        <f t="shared" si="6"/>
        <v>54</v>
      </c>
      <c r="H69" s="16">
        <f t="shared" si="7"/>
        <v>5.4</v>
      </c>
      <c r="I69" s="15">
        <f t="shared" si="8"/>
        <v>64</v>
      </c>
      <c r="J69" s="17" t="s">
        <v>579</v>
      </c>
      <c r="K69" s="13"/>
      <c r="L69" s="25">
        <v>2305</v>
      </c>
    </row>
    <row r="70" spans="1:12" ht="25.5" x14ac:dyDescent="0.3">
      <c r="A70" s="13">
        <v>150</v>
      </c>
      <c r="B70" s="20">
        <v>23020054</v>
      </c>
      <c r="C70" s="20" t="s">
        <v>231</v>
      </c>
      <c r="D70" s="15">
        <v>50</v>
      </c>
      <c r="E70" s="15">
        <v>4</v>
      </c>
      <c r="F70" s="15">
        <v>0</v>
      </c>
      <c r="G70" s="16">
        <f t="shared" si="6"/>
        <v>54</v>
      </c>
      <c r="H70" s="16">
        <f t="shared" si="7"/>
        <v>5.4</v>
      </c>
      <c r="I70" s="15">
        <f t="shared" si="8"/>
        <v>64</v>
      </c>
      <c r="J70" s="17" t="s">
        <v>579</v>
      </c>
      <c r="K70" s="13"/>
      <c r="L70" s="25">
        <v>2305</v>
      </c>
    </row>
    <row r="71" spans="1:12" ht="25.5" x14ac:dyDescent="0.3">
      <c r="A71" s="13">
        <v>152</v>
      </c>
      <c r="B71" s="20">
        <v>23020064</v>
      </c>
      <c r="C71" s="20" t="s">
        <v>234</v>
      </c>
      <c r="D71" s="15">
        <v>50</v>
      </c>
      <c r="E71" s="15">
        <v>4</v>
      </c>
      <c r="F71" s="15">
        <v>0</v>
      </c>
      <c r="G71" s="16">
        <f t="shared" si="6"/>
        <v>54</v>
      </c>
      <c r="H71" s="16">
        <f t="shared" si="7"/>
        <v>5.4</v>
      </c>
      <c r="I71" s="15">
        <f t="shared" si="8"/>
        <v>64</v>
      </c>
      <c r="J71" s="17" t="s">
        <v>580</v>
      </c>
      <c r="K71" s="13"/>
      <c r="L71" s="25">
        <v>2305</v>
      </c>
    </row>
    <row r="72" spans="1:12" ht="25.5" x14ac:dyDescent="0.3">
      <c r="A72" s="13">
        <v>3</v>
      </c>
      <c r="B72" s="14">
        <v>23020010</v>
      </c>
      <c r="C72" s="14" t="s">
        <v>20</v>
      </c>
      <c r="D72" s="15">
        <v>50</v>
      </c>
      <c r="E72" s="15">
        <v>3</v>
      </c>
      <c r="F72" s="15">
        <v>0</v>
      </c>
      <c r="G72" s="16">
        <f t="shared" si="6"/>
        <v>53</v>
      </c>
      <c r="H72" s="16">
        <f t="shared" si="7"/>
        <v>5.3</v>
      </c>
      <c r="I72" s="15">
        <f t="shared" si="8"/>
        <v>69</v>
      </c>
      <c r="J72" s="17" t="s">
        <v>581</v>
      </c>
      <c r="K72" s="13"/>
      <c r="L72" s="18">
        <v>2301</v>
      </c>
    </row>
    <row r="73" spans="1:12" ht="25.5" x14ac:dyDescent="0.3">
      <c r="A73" s="13">
        <v>4</v>
      </c>
      <c r="B73" s="14">
        <v>23020019</v>
      </c>
      <c r="C73" s="14" t="s">
        <v>21</v>
      </c>
      <c r="D73" s="15">
        <v>50</v>
      </c>
      <c r="E73" s="15">
        <v>3</v>
      </c>
      <c r="F73" s="15">
        <v>0</v>
      </c>
      <c r="G73" s="16">
        <f t="shared" si="6"/>
        <v>53</v>
      </c>
      <c r="H73" s="16">
        <f t="shared" si="7"/>
        <v>5.3</v>
      </c>
      <c r="I73" s="15">
        <f t="shared" si="8"/>
        <v>69</v>
      </c>
      <c r="J73" s="17" t="s">
        <v>582</v>
      </c>
      <c r="K73" s="13"/>
      <c r="L73" s="18">
        <v>2301</v>
      </c>
    </row>
    <row r="74" spans="1:12" ht="25.5" x14ac:dyDescent="0.3">
      <c r="A74" s="13">
        <v>29</v>
      </c>
      <c r="B74" s="14">
        <v>23020140</v>
      </c>
      <c r="C74" s="14" t="s">
        <v>47</v>
      </c>
      <c r="D74" s="15">
        <v>50</v>
      </c>
      <c r="E74" s="15">
        <v>3</v>
      </c>
      <c r="F74" s="15">
        <v>0</v>
      </c>
      <c r="G74" s="16">
        <f t="shared" si="6"/>
        <v>53</v>
      </c>
      <c r="H74" s="16">
        <f t="shared" si="7"/>
        <v>5.3</v>
      </c>
      <c r="I74" s="15">
        <f t="shared" si="8"/>
        <v>69</v>
      </c>
      <c r="J74" s="17" t="s">
        <v>583</v>
      </c>
      <c r="K74" s="13"/>
      <c r="L74" s="18">
        <v>2301</v>
      </c>
    </row>
    <row r="75" spans="1:12" ht="25.5" x14ac:dyDescent="0.3">
      <c r="A75" s="13">
        <v>32</v>
      </c>
      <c r="B75" s="14">
        <v>23020160</v>
      </c>
      <c r="C75" s="14" t="s">
        <v>50</v>
      </c>
      <c r="D75" s="15">
        <v>50</v>
      </c>
      <c r="E75" s="15">
        <v>3</v>
      </c>
      <c r="F75" s="15">
        <v>0</v>
      </c>
      <c r="G75" s="16">
        <f t="shared" si="6"/>
        <v>53</v>
      </c>
      <c r="H75" s="16">
        <f t="shared" si="7"/>
        <v>5.3</v>
      </c>
      <c r="I75" s="15">
        <f t="shared" si="8"/>
        <v>69</v>
      </c>
      <c r="J75" s="17" t="s">
        <v>584</v>
      </c>
      <c r="K75" s="13"/>
      <c r="L75" s="18">
        <v>2301</v>
      </c>
    </row>
    <row r="76" spans="1:12" ht="25.5" x14ac:dyDescent="0.3">
      <c r="A76" s="13">
        <v>37</v>
      </c>
      <c r="B76" s="14">
        <v>23020011</v>
      </c>
      <c r="C76" s="14" t="s">
        <v>55</v>
      </c>
      <c r="D76" s="15">
        <v>50</v>
      </c>
      <c r="E76" s="15">
        <v>3</v>
      </c>
      <c r="F76" s="15">
        <v>0</v>
      </c>
      <c r="G76" s="16">
        <f t="shared" si="6"/>
        <v>53</v>
      </c>
      <c r="H76" s="16">
        <f t="shared" si="7"/>
        <v>5.3</v>
      </c>
      <c r="I76" s="15">
        <f t="shared" si="8"/>
        <v>69</v>
      </c>
      <c r="J76" s="17" t="s">
        <v>585</v>
      </c>
      <c r="K76" s="13"/>
      <c r="L76" s="19">
        <v>2302</v>
      </c>
    </row>
    <row r="77" spans="1:12" ht="25.5" x14ac:dyDescent="0.3">
      <c r="A77" s="13">
        <v>58</v>
      </c>
      <c r="B77" s="14">
        <v>23020118</v>
      </c>
      <c r="C77" s="14" t="s">
        <v>76</v>
      </c>
      <c r="D77" s="15">
        <v>50</v>
      </c>
      <c r="E77" s="15">
        <v>3</v>
      </c>
      <c r="F77" s="15">
        <v>0</v>
      </c>
      <c r="G77" s="16">
        <f t="shared" si="6"/>
        <v>53</v>
      </c>
      <c r="H77" s="16">
        <f t="shared" si="7"/>
        <v>5.3</v>
      </c>
      <c r="I77" s="15">
        <f t="shared" si="8"/>
        <v>69</v>
      </c>
      <c r="J77" s="17" t="s">
        <v>586</v>
      </c>
      <c r="K77" s="13"/>
      <c r="L77" s="19">
        <v>2302</v>
      </c>
    </row>
    <row r="78" spans="1:12" ht="25.5" x14ac:dyDescent="0.3">
      <c r="A78" s="13">
        <v>67</v>
      </c>
      <c r="B78" s="14">
        <v>23020161</v>
      </c>
      <c r="C78" s="14" t="s">
        <v>85</v>
      </c>
      <c r="D78" s="15">
        <v>50</v>
      </c>
      <c r="E78" s="15">
        <v>3</v>
      </c>
      <c r="F78" s="15">
        <v>0</v>
      </c>
      <c r="G78" s="16">
        <f t="shared" si="6"/>
        <v>53</v>
      </c>
      <c r="H78" s="16">
        <f t="shared" si="7"/>
        <v>5.3</v>
      </c>
      <c r="I78" s="15">
        <f t="shared" si="8"/>
        <v>69</v>
      </c>
      <c r="J78" s="17" t="s">
        <v>587</v>
      </c>
      <c r="K78" s="13"/>
      <c r="L78" s="19">
        <v>2302</v>
      </c>
    </row>
    <row r="79" spans="1:12" ht="25.5" x14ac:dyDescent="0.3">
      <c r="A79" s="20">
        <v>79</v>
      </c>
      <c r="B79" s="20">
        <v>23020047</v>
      </c>
      <c r="C79" s="20" t="s">
        <v>105</v>
      </c>
      <c r="D79" s="15">
        <v>50</v>
      </c>
      <c r="E79" s="15">
        <v>3</v>
      </c>
      <c r="F79" s="15">
        <v>0</v>
      </c>
      <c r="G79" s="16">
        <f t="shared" si="6"/>
        <v>53</v>
      </c>
      <c r="H79" s="16">
        <f t="shared" si="7"/>
        <v>5.3</v>
      </c>
      <c r="I79" s="15">
        <f t="shared" si="8"/>
        <v>69</v>
      </c>
      <c r="J79" s="21" t="s">
        <v>588</v>
      </c>
      <c r="K79" s="20"/>
      <c r="L79" s="22">
        <v>2303</v>
      </c>
    </row>
    <row r="80" spans="1:12" ht="25.5" x14ac:dyDescent="0.3">
      <c r="A80" s="20">
        <v>102</v>
      </c>
      <c r="B80" s="20">
        <v>23020159</v>
      </c>
      <c r="C80" s="20" t="s">
        <v>149</v>
      </c>
      <c r="D80" s="15">
        <v>50</v>
      </c>
      <c r="E80" s="15">
        <v>3</v>
      </c>
      <c r="F80" s="15">
        <v>0</v>
      </c>
      <c r="G80" s="16">
        <f t="shared" si="6"/>
        <v>53</v>
      </c>
      <c r="H80" s="16">
        <f t="shared" si="7"/>
        <v>5.3</v>
      </c>
      <c r="I80" s="15">
        <f t="shared" si="8"/>
        <v>69</v>
      </c>
      <c r="J80" s="21" t="s">
        <v>589</v>
      </c>
      <c r="K80" s="20"/>
      <c r="L80" s="22">
        <v>2303</v>
      </c>
    </row>
    <row r="81" spans="1:12" ht="25.5" x14ac:dyDescent="0.3">
      <c r="A81" s="13">
        <v>133</v>
      </c>
      <c r="B81" s="20">
        <v>23020136</v>
      </c>
      <c r="C81" s="20" t="s">
        <v>207</v>
      </c>
      <c r="D81" s="15">
        <v>50</v>
      </c>
      <c r="E81" s="15">
        <v>3</v>
      </c>
      <c r="F81" s="15">
        <v>0</v>
      </c>
      <c r="G81" s="16">
        <f t="shared" si="6"/>
        <v>53</v>
      </c>
      <c r="H81" s="16">
        <f t="shared" si="7"/>
        <v>5.3</v>
      </c>
      <c r="I81" s="15">
        <f t="shared" si="8"/>
        <v>69</v>
      </c>
      <c r="J81" s="17" t="s">
        <v>590</v>
      </c>
      <c r="K81" s="13"/>
      <c r="L81" s="23">
        <v>2304</v>
      </c>
    </row>
    <row r="82" spans="1:12" ht="25.5" x14ac:dyDescent="0.3">
      <c r="A82" s="13">
        <v>141</v>
      </c>
      <c r="B82" s="20">
        <v>23020003</v>
      </c>
      <c r="C82" s="20" t="s">
        <v>219</v>
      </c>
      <c r="D82" s="15">
        <v>50</v>
      </c>
      <c r="E82" s="15">
        <v>3</v>
      </c>
      <c r="F82" s="15">
        <v>0</v>
      </c>
      <c r="G82" s="16">
        <f t="shared" si="6"/>
        <v>53</v>
      </c>
      <c r="H82" s="16">
        <f t="shared" si="7"/>
        <v>5.3</v>
      </c>
      <c r="I82" s="15">
        <f t="shared" si="8"/>
        <v>69</v>
      </c>
      <c r="J82" s="21" t="s">
        <v>591</v>
      </c>
      <c r="K82" s="13"/>
      <c r="L82" s="25">
        <v>2305</v>
      </c>
    </row>
    <row r="83" spans="1:12" ht="25.5" x14ac:dyDescent="0.3">
      <c r="A83" s="13">
        <v>155</v>
      </c>
      <c r="B83" s="20">
        <v>23020075</v>
      </c>
      <c r="C83" s="20" t="s">
        <v>239</v>
      </c>
      <c r="D83" s="15">
        <v>50</v>
      </c>
      <c r="E83" s="15">
        <v>3</v>
      </c>
      <c r="F83" s="15">
        <v>0</v>
      </c>
      <c r="G83" s="16">
        <f t="shared" si="6"/>
        <v>53</v>
      </c>
      <c r="H83" s="16">
        <f t="shared" si="7"/>
        <v>5.3</v>
      </c>
      <c r="I83" s="15">
        <f t="shared" si="8"/>
        <v>69</v>
      </c>
      <c r="J83" s="17" t="s">
        <v>592</v>
      </c>
      <c r="K83" s="13"/>
      <c r="L83" s="25">
        <v>2305</v>
      </c>
    </row>
    <row r="84" spans="1:12" ht="25.5" x14ac:dyDescent="0.3">
      <c r="A84" s="13">
        <v>156</v>
      </c>
      <c r="B84" s="20">
        <v>23020084</v>
      </c>
      <c r="C84" s="20" t="s">
        <v>240</v>
      </c>
      <c r="D84" s="15">
        <v>50</v>
      </c>
      <c r="E84" s="15">
        <v>3</v>
      </c>
      <c r="F84" s="15">
        <v>0</v>
      </c>
      <c r="G84" s="16">
        <f t="shared" si="6"/>
        <v>53</v>
      </c>
      <c r="H84" s="16">
        <f t="shared" si="7"/>
        <v>5.3</v>
      </c>
      <c r="I84" s="15">
        <f t="shared" si="8"/>
        <v>69</v>
      </c>
      <c r="J84" s="21" t="s">
        <v>593</v>
      </c>
      <c r="K84" s="13"/>
      <c r="L84" s="25">
        <v>2305</v>
      </c>
    </row>
    <row r="85" spans="1:12" ht="25.5" x14ac:dyDescent="0.3">
      <c r="A85" s="13">
        <v>157</v>
      </c>
      <c r="B85" s="20">
        <v>23020085</v>
      </c>
      <c r="C85" s="20" t="s">
        <v>242</v>
      </c>
      <c r="D85" s="15">
        <v>50</v>
      </c>
      <c r="E85" s="15">
        <v>3</v>
      </c>
      <c r="F85" s="15">
        <v>0</v>
      </c>
      <c r="G85" s="16">
        <f t="shared" si="6"/>
        <v>53</v>
      </c>
      <c r="H85" s="16">
        <f t="shared" si="7"/>
        <v>5.3</v>
      </c>
      <c r="I85" s="15">
        <f t="shared" si="8"/>
        <v>69</v>
      </c>
      <c r="J85" s="17" t="s">
        <v>591</v>
      </c>
      <c r="K85" s="13"/>
      <c r="L85" s="25">
        <v>2305</v>
      </c>
    </row>
    <row r="86" spans="1:12" ht="25.5" x14ac:dyDescent="0.3">
      <c r="A86" s="13">
        <v>171</v>
      </c>
      <c r="B86" s="20">
        <v>23020155</v>
      </c>
      <c r="C86" s="20" t="s">
        <v>264</v>
      </c>
      <c r="D86" s="15">
        <v>50</v>
      </c>
      <c r="E86" s="15">
        <v>3</v>
      </c>
      <c r="F86" s="15">
        <v>0</v>
      </c>
      <c r="G86" s="16">
        <f t="shared" si="6"/>
        <v>53</v>
      </c>
      <c r="H86" s="16">
        <f t="shared" si="7"/>
        <v>5.3</v>
      </c>
      <c r="I86" s="15">
        <f t="shared" si="8"/>
        <v>69</v>
      </c>
      <c r="J86" s="17" t="s">
        <v>594</v>
      </c>
      <c r="K86" s="13"/>
      <c r="L86" s="25">
        <v>2305</v>
      </c>
    </row>
    <row r="87" spans="1:12" x14ac:dyDescent="0.3">
      <c r="A87" s="13">
        <v>2</v>
      </c>
      <c r="B87" s="14">
        <v>23020008</v>
      </c>
      <c r="C87" s="14" t="s">
        <v>19</v>
      </c>
      <c r="D87" s="15">
        <v>50</v>
      </c>
      <c r="E87" s="15">
        <v>0</v>
      </c>
      <c r="F87" s="15">
        <v>0</v>
      </c>
      <c r="G87" s="16">
        <f t="shared" si="6"/>
        <v>50</v>
      </c>
      <c r="H87" s="16">
        <f t="shared" si="7"/>
        <v>5</v>
      </c>
      <c r="I87" s="15">
        <f t="shared" si="8"/>
        <v>84</v>
      </c>
      <c r="J87" s="17" t="s">
        <v>36</v>
      </c>
      <c r="K87" s="13"/>
      <c r="L87" s="18">
        <v>2301</v>
      </c>
    </row>
    <row r="88" spans="1:12" x14ac:dyDescent="0.3">
      <c r="A88" s="13">
        <v>6</v>
      </c>
      <c r="B88" s="14">
        <v>23020029</v>
      </c>
      <c r="C88" s="14" t="s">
        <v>23</v>
      </c>
      <c r="D88" s="15">
        <v>50</v>
      </c>
      <c r="E88" s="15">
        <v>0</v>
      </c>
      <c r="F88" s="15">
        <v>0</v>
      </c>
      <c r="G88" s="16">
        <f t="shared" si="6"/>
        <v>50</v>
      </c>
      <c r="H88" s="16">
        <f t="shared" si="7"/>
        <v>5</v>
      </c>
      <c r="I88" s="15">
        <f t="shared" si="8"/>
        <v>84</v>
      </c>
      <c r="J88" s="17" t="s">
        <v>36</v>
      </c>
      <c r="K88" s="13"/>
      <c r="L88" s="18">
        <v>2301</v>
      </c>
    </row>
    <row r="89" spans="1:12" x14ac:dyDescent="0.3">
      <c r="A89" s="13">
        <v>7</v>
      </c>
      <c r="B89" s="14">
        <v>23020030</v>
      </c>
      <c r="C89" s="14" t="s">
        <v>24</v>
      </c>
      <c r="D89" s="15">
        <v>50</v>
      </c>
      <c r="E89" s="15">
        <v>0</v>
      </c>
      <c r="F89" s="15">
        <v>0</v>
      </c>
      <c r="G89" s="16">
        <f t="shared" si="6"/>
        <v>50</v>
      </c>
      <c r="H89" s="16">
        <f t="shared" si="7"/>
        <v>5</v>
      </c>
      <c r="I89" s="15">
        <f t="shared" si="8"/>
        <v>84</v>
      </c>
      <c r="J89" s="17" t="s">
        <v>36</v>
      </c>
      <c r="K89" s="13"/>
      <c r="L89" s="18">
        <v>2301</v>
      </c>
    </row>
    <row r="90" spans="1:12" x14ac:dyDescent="0.3">
      <c r="A90" s="13">
        <v>9</v>
      </c>
      <c r="B90" s="14">
        <v>23020040</v>
      </c>
      <c r="C90" s="14" t="s">
        <v>26</v>
      </c>
      <c r="D90" s="15">
        <v>50</v>
      </c>
      <c r="E90" s="15">
        <v>0</v>
      </c>
      <c r="F90" s="15">
        <v>0</v>
      </c>
      <c r="G90" s="16">
        <f t="shared" si="6"/>
        <v>50</v>
      </c>
      <c r="H90" s="16">
        <f t="shared" si="7"/>
        <v>5</v>
      </c>
      <c r="I90" s="15">
        <f t="shared" si="8"/>
        <v>84</v>
      </c>
      <c r="J90" s="17" t="s">
        <v>36</v>
      </c>
      <c r="K90" s="13"/>
      <c r="L90" s="18">
        <v>2301</v>
      </c>
    </row>
    <row r="91" spans="1:12" x14ac:dyDescent="0.3">
      <c r="A91" s="13">
        <v>10</v>
      </c>
      <c r="B91" s="14">
        <v>23020049</v>
      </c>
      <c r="C91" s="14" t="s">
        <v>27</v>
      </c>
      <c r="D91" s="15">
        <v>50</v>
      </c>
      <c r="E91" s="15">
        <v>0</v>
      </c>
      <c r="F91" s="15">
        <v>0</v>
      </c>
      <c r="G91" s="16">
        <f t="shared" si="6"/>
        <v>50</v>
      </c>
      <c r="H91" s="16">
        <f t="shared" si="7"/>
        <v>5</v>
      </c>
      <c r="I91" s="15">
        <f t="shared" si="8"/>
        <v>84</v>
      </c>
      <c r="J91" s="17" t="s">
        <v>36</v>
      </c>
      <c r="K91" s="13"/>
      <c r="L91" s="18">
        <v>2301</v>
      </c>
    </row>
    <row r="92" spans="1:12" x14ac:dyDescent="0.3">
      <c r="A92" s="13">
        <v>11</v>
      </c>
      <c r="B92" s="14">
        <v>23020050</v>
      </c>
      <c r="C92" s="14" t="s">
        <v>28</v>
      </c>
      <c r="D92" s="15">
        <v>50</v>
      </c>
      <c r="E92" s="15">
        <v>0</v>
      </c>
      <c r="F92" s="15">
        <v>0</v>
      </c>
      <c r="G92" s="16">
        <f t="shared" si="6"/>
        <v>50</v>
      </c>
      <c r="H92" s="16">
        <f t="shared" si="7"/>
        <v>5</v>
      </c>
      <c r="I92" s="15">
        <f t="shared" si="8"/>
        <v>84</v>
      </c>
      <c r="J92" s="17" t="s">
        <v>36</v>
      </c>
      <c r="K92" s="13"/>
      <c r="L92" s="18">
        <v>2301</v>
      </c>
    </row>
    <row r="93" spans="1:12" x14ac:dyDescent="0.3">
      <c r="A93" s="13">
        <v>13</v>
      </c>
      <c r="B93" s="14">
        <v>23020060</v>
      </c>
      <c r="C93" s="14" t="s">
        <v>30</v>
      </c>
      <c r="D93" s="15">
        <v>50</v>
      </c>
      <c r="E93" s="15">
        <v>0</v>
      </c>
      <c r="F93" s="15">
        <v>0</v>
      </c>
      <c r="G93" s="16">
        <f t="shared" si="6"/>
        <v>50</v>
      </c>
      <c r="H93" s="16">
        <f t="shared" si="7"/>
        <v>5</v>
      </c>
      <c r="I93" s="15">
        <f t="shared" si="8"/>
        <v>84</v>
      </c>
      <c r="J93" s="17" t="s">
        <v>36</v>
      </c>
      <c r="K93" s="13"/>
      <c r="L93" s="18">
        <v>2301</v>
      </c>
    </row>
    <row r="94" spans="1:12" x14ac:dyDescent="0.3">
      <c r="A94" s="13">
        <v>18</v>
      </c>
      <c r="B94" s="14">
        <v>23020089</v>
      </c>
      <c r="C94" s="14" t="s">
        <v>35</v>
      </c>
      <c r="D94" s="15">
        <v>50</v>
      </c>
      <c r="E94" s="15">
        <v>0</v>
      </c>
      <c r="F94" s="15">
        <v>0</v>
      </c>
      <c r="G94" s="16">
        <f t="shared" si="6"/>
        <v>50</v>
      </c>
      <c r="H94" s="16">
        <f t="shared" si="7"/>
        <v>5</v>
      </c>
      <c r="I94" s="15">
        <f t="shared" si="8"/>
        <v>84</v>
      </c>
      <c r="J94" s="17" t="s">
        <v>36</v>
      </c>
      <c r="K94" s="13"/>
      <c r="L94" s="18">
        <v>2301</v>
      </c>
    </row>
    <row r="95" spans="1:12" x14ac:dyDescent="0.3">
      <c r="A95" s="13">
        <v>23</v>
      </c>
      <c r="B95" s="14">
        <v>23020110</v>
      </c>
      <c r="C95" s="14" t="s">
        <v>41</v>
      </c>
      <c r="D95" s="15">
        <v>50</v>
      </c>
      <c r="E95" s="15">
        <v>0</v>
      </c>
      <c r="F95" s="15">
        <v>0</v>
      </c>
      <c r="G95" s="16">
        <f t="shared" si="6"/>
        <v>50</v>
      </c>
      <c r="H95" s="16">
        <f t="shared" si="7"/>
        <v>5</v>
      </c>
      <c r="I95" s="15">
        <f t="shared" si="8"/>
        <v>84</v>
      </c>
      <c r="J95" s="17" t="s">
        <v>36</v>
      </c>
      <c r="K95" s="13"/>
      <c r="L95" s="18">
        <v>2301</v>
      </c>
    </row>
    <row r="96" spans="1:12" x14ac:dyDescent="0.3">
      <c r="A96" s="13">
        <v>26</v>
      </c>
      <c r="B96" s="14">
        <v>23020129</v>
      </c>
      <c r="C96" s="14" t="s">
        <v>44</v>
      </c>
      <c r="D96" s="15">
        <v>50</v>
      </c>
      <c r="E96" s="15">
        <v>0</v>
      </c>
      <c r="F96" s="15">
        <v>0</v>
      </c>
      <c r="G96" s="16">
        <f t="shared" si="6"/>
        <v>50</v>
      </c>
      <c r="H96" s="16">
        <f t="shared" si="7"/>
        <v>5</v>
      </c>
      <c r="I96" s="15">
        <f t="shared" si="8"/>
        <v>84</v>
      </c>
      <c r="J96" s="17" t="s">
        <v>36</v>
      </c>
      <c r="K96" s="13"/>
      <c r="L96" s="18">
        <v>2301</v>
      </c>
    </row>
    <row r="97" spans="1:12" x14ac:dyDescent="0.3">
      <c r="A97" s="13">
        <v>27</v>
      </c>
      <c r="B97" s="14">
        <v>23020130</v>
      </c>
      <c r="C97" s="14" t="s">
        <v>45</v>
      </c>
      <c r="D97" s="15">
        <v>50</v>
      </c>
      <c r="E97" s="15">
        <v>0</v>
      </c>
      <c r="F97" s="15">
        <v>0</v>
      </c>
      <c r="G97" s="16">
        <f t="shared" si="6"/>
        <v>50</v>
      </c>
      <c r="H97" s="16">
        <f t="shared" si="7"/>
        <v>5</v>
      </c>
      <c r="I97" s="15">
        <f t="shared" si="8"/>
        <v>84</v>
      </c>
      <c r="J97" s="17" t="s">
        <v>36</v>
      </c>
      <c r="K97" s="13"/>
      <c r="L97" s="18">
        <v>2301</v>
      </c>
    </row>
    <row r="98" spans="1:12" x14ac:dyDescent="0.3">
      <c r="A98" s="13">
        <v>30</v>
      </c>
      <c r="B98" s="14">
        <v>23020149</v>
      </c>
      <c r="C98" s="14" t="s">
        <v>48</v>
      </c>
      <c r="D98" s="15">
        <v>50</v>
      </c>
      <c r="E98" s="15">
        <v>0</v>
      </c>
      <c r="F98" s="15">
        <v>0</v>
      </c>
      <c r="G98" s="16">
        <f t="shared" si="6"/>
        <v>50</v>
      </c>
      <c r="H98" s="16">
        <f t="shared" si="7"/>
        <v>5</v>
      </c>
      <c r="I98" s="15">
        <f t="shared" si="8"/>
        <v>84</v>
      </c>
      <c r="J98" s="17" t="s">
        <v>36</v>
      </c>
      <c r="K98" s="13"/>
      <c r="L98" s="18">
        <v>2301</v>
      </c>
    </row>
    <row r="99" spans="1:12" x14ac:dyDescent="0.3">
      <c r="A99" s="13">
        <v>31</v>
      </c>
      <c r="B99" s="14">
        <v>23020150</v>
      </c>
      <c r="C99" s="14" t="s">
        <v>49</v>
      </c>
      <c r="D99" s="15">
        <v>50</v>
      </c>
      <c r="E99" s="15">
        <v>0</v>
      </c>
      <c r="F99" s="15">
        <v>0</v>
      </c>
      <c r="G99" s="16">
        <f t="shared" si="6"/>
        <v>50</v>
      </c>
      <c r="H99" s="16">
        <f t="shared" si="7"/>
        <v>5</v>
      </c>
      <c r="I99" s="15">
        <f t="shared" si="8"/>
        <v>84</v>
      </c>
      <c r="J99" s="17" t="s">
        <v>36</v>
      </c>
      <c r="K99" s="13"/>
      <c r="L99" s="18">
        <v>2301</v>
      </c>
    </row>
    <row r="100" spans="1:12" x14ac:dyDescent="0.3">
      <c r="A100" s="13">
        <v>34</v>
      </c>
      <c r="B100" s="14">
        <v>22015060</v>
      </c>
      <c r="C100" s="14" t="s">
        <v>52</v>
      </c>
      <c r="D100" s="15">
        <v>50</v>
      </c>
      <c r="E100" s="15">
        <v>0</v>
      </c>
      <c r="F100" s="15">
        <v>0</v>
      </c>
      <c r="G100" s="16">
        <f t="shared" ref="G100:G131" si="9">D100+E100-F100</f>
        <v>50</v>
      </c>
      <c r="H100" s="16">
        <f t="shared" ref="H100:H131" si="10">G100*0.1</f>
        <v>5</v>
      </c>
      <c r="I100" s="15">
        <f t="shared" ref="I100:I131" si="11">RANK(G100,$G$4:$G$177,0)</f>
        <v>84</v>
      </c>
      <c r="J100" s="17" t="s">
        <v>36</v>
      </c>
      <c r="K100" s="13"/>
      <c r="L100" s="18">
        <v>2301</v>
      </c>
    </row>
    <row r="101" spans="1:12" x14ac:dyDescent="0.3">
      <c r="A101" s="13">
        <v>35</v>
      </c>
      <c r="B101" s="14">
        <v>23183001</v>
      </c>
      <c r="C101" s="14" t="s">
        <v>53</v>
      </c>
      <c r="D101" s="15">
        <v>50</v>
      </c>
      <c r="E101" s="15">
        <v>0</v>
      </c>
      <c r="F101" s="15">
        <v>0</v>
      </c>
      <c r="G101" s="16">
        <f t="shared" si="9"/>
        <v>50</v>
      </c>
      <c r="H101" s="16">
        <f t="shared" si="10"/>
        <v>5</v>
      </c>
      <c r="I101" s="15">
        <f t="shared" si="11"/>
        <v>84</v>
      </c>
      <c r="J101" s="17" t="s">
        <v>36</v>
      </c>
      <c r="K101" s="13"/>
      <c r="L101" s="18">
        <v>2301</v>
      </c>
    </row>
    <row r="102" spans="1:12" x14ac:dyDescent="0.3">
      <c r="A102" s="13">
        <v>38</v>
      </c>
      <c r="B102" s="14">
        <v>23020018</v>
      </c>
      <c r="C102" s="14" t="s">
        <v>56</v>
      </c>
      <c r="D102" s="15">
        <v>50</v>
      </c>
      <c r="E102" s="15">
        <v>0</v>
      </c>
      <c r="F102" s="15">
        <v>0</v>
      </c>
      <c r="G102" s="16">
        <f t="shared" si="9"/>
        <v>50</v>
      </c>
      <c r="H102" s="16">
        <f t="shared" si="10"/>
        <v>5</v>
      </c>
      <c r="I102" s="15">
        <f t="shared" si="11"/>
        <v>84</v>
      </c>
      <c r="J102" s="17" t="s">
        <v>36</v>
      </c>
      <c r="K102" s="13"/>
      <c r="L102" s="19">
        <v>2302</v>
      </c>
    </row>
    <row r="103" spans="1:12" x14ac:dyDescent="0.3">
      <c r="A103" s="13">
        <v>39</v>
      </c>
      <c r="B103" s="14">
        <v>23020021</v>
      </c>
      <c r="C103" s="14" t="s">
        <v>57</v>
      </c>
      <c r="D103" s="15">
        <v>50</v>
      </c>
      <c r="E103" s="15">
        <v>0</v>
      </c>
      <c r="F103" s="15">
        <v>0</v>
      </c>
      <c r="G103" s="16">
        <f t="shared" si="9"/>
        <v>50</v>
      </c>
      <c r="H103" s="16">
        <f t="shared" si="10"/>
        <v>5</v>
      </c>
      <c r="I103" s="15">
        <f t="shared" si="11"/>
        <v>84</v>
      </c>
      <c r="J103" s="17" t="s">
        <v>36</v>
      </c>
      <c r="K103" s="13"/>
      <c r="L103" s="19">
        <v>2302</v>
      </c>
    </row>
    <row r="104" spans="1:12" x14ac:dyDescent="0.3">
      <c r="A104" s="13">
        <v>40</v>
      </c>
      <c r="B104" s="14">
        <v>23020028</v>
      </c>
      <c r="C104" s="14" t="s">
        <v>58</v>
      </c>
      <c r="D104" s="15">
        <v>50</v>
      </c>
      <c r="E104" s="15">
        <v>0</v>
      </c>
      <c r="F104" s="15">
        <v>0</v>
      </c>
      <c r="G104" s="16">
        <f t="shared" si="9"/>
        <v>50</v>
      </c>
      <c r="H104" s="16">
        <f t="shared" si="10"/>
        <v>5</v>
      </c>
      <c r="I104" s="15">
        <f t="shared" si="11"/>
        <v>84</v>
      </c>
      <c r="J104" s="17" t="s">
        <v>36</v>
      </c>
      <c r="K104" s="13"/>
      <c r="L104" s="19">
        <v>2302</v>
      </c>
    </row>
    <row r="105" spans="1:12" x14ac:dyDescent="0.3">
      <c r="A105" s="13">
        <v>41</v>
      </c>
      <c r="B105" s="14">
        <v>23020031</v>
      </c>
      <c r="C105" s="14" t="s">
        <v>59</v>
      </c>
      <c r="D105" s="15">
        <v>50</v>
      </c>
      <c r="E105" s="15">
        <v>0</v>
      </c>
      <c r="F105" s="15">
        <v>0</v>
      </c>
      <c r="G105" s="16">
        <f t="shared" si="9"/>
        <v>50</v>
      </c>
      <c r="H105" s="16">
        <f t="shared" si="10"/>
        <v>5</v>
      </c>
      <c r="I105" s="15">
        <f t="shared" si="11"/>
        <v>84</v>
      </c>
      <c r="J105" s="17" t="s">
        <v>36</v>
      </c>
      <c r="K105" s="13"/>
      <c r="L105" s="19">
        <v>2302</v>
      </c>
    </row>
    <row r="106" spans="1:12" x14ac:dyDescent="0.3">
      <c r="A106" s="13">
        <v>42</v>
      </c>
      <c r="B106" s="14">
        <v>23020038</v>
      </c>
      <c r="C106" s="14" t="s">
        <v>60</v>
      </c>
      <c r="D106" s="15">
        <v>50</v>
      </c>
      <c r="E106" s="15">
        <v>0</v>
      </c>
      <c r="F106" s="15">
        <v>0</v>
      </c>
      <c r="G106" s="16">
        <f t="shared" si="9"/>
        <v>50</v>
      </c>
      <c r="H106" s="16">
        <f t="shared" si="10"/>
        <v>5</v>
      </c>
      <c r="I106" s="15">
        <f t="shared" si="11"/>
        <v>84</v>
      </c>
      <c r="J106" s="17" t="s">
        <v>36</v>
      </c>
      <c r="K106" s="13"/>
      <c r="L106" s="19">
        <v>2302</v>
      </c>
    </row>
    <row r="107" spans="1:12" x14ac:dyDescent="0.3">
      <c r="A107" s="13">
        <v>44</v>
      </c>
      <c r="B107" s="14">
        <v>23020048</v>
      </c>
      <c r="C107" s="14" t="s">
        <v>62</v>
      </c>
      <c r="D107" s="15">
        <v>50</v>
      </c>
      <c r="E107" s="15">
        <v>0</v>
      </c>
      <c r="F107" s="15">
        <v>0</v>
      </c>
      <c r="G107" s="16">
        <f t="shared" si="9"/>
        <v>50</v>
      </c>
      <c r="H107" s="16">
        <f t="shared" si="10"/>
        <v>5</v>
      </c>
      <c r="I107" s="15">
        <f t="shared" si="11"/>
        <v>84</v>
      </c>
      <c r="J107" s="17" t="s">
        <v>36</v>
      </c>
      <c r="K107" s="13"/>
      <c r="L107" s="19">
        <v>2302</v>
      </c>
    </row>
    <row r="108" spans="1:12" x14ac:dyDescent="0.3">
      <c r="A108" s="13">
        <v>45</v>
      </c>
      <c r="B108" s="14">
        <v>23020051</v>
      </c>
      <c r="C108" s="14" t="s">
        <v>63</v>
      </c>
      <c r="D108" s="15">
        <v>50</v>
      </c>
      <c r="E108" s="15">
        <v>0</v>
      </c>
      <c r="F108" s="15">
        <v>0</v>
      </c>
      <c r="G108" s="16">
        <f t="shared" si="9"/>
        <v>50</v>
      </c>
      <c r="H108" s="16">
        <f t="shared" si="10"/>
        <v>5</v>
      </c>
      <c r="I108" s="15">
        <f t="shared" si="11"/>
        <v>84</v>
      </c>
      <c r="J108" s="17" t="s">
        <v>36</v>
      </c>
      <c r="K108" s="13"/>
      <c r="L108" s="19">
        <v>2302</v>
      </c>
    </row>
    <row r="109" spans="1:12" x14ac:dyDescent="0.3">
      <c r="A109" s="13">
        <v>46</v>
      </c>
      <c r="B109" s="14">
        <v>23020058</v>
      </c>
      <c r="C109" s="14" t="s">
        <v>64</v>
      </c>
      <c r="D109" s="15">
        <v>50</v>
      </c>
      <c r="E109" s="15">
        <v>0</v>
      </c>
      <c r="F109" s="15">
        <v>0</v>
      </c>
      <c r="G109" s="16">
        <f t="shared" si="9"/>
        <v>50</v>
      </c>
      <c r="H109" s="16">
        <f t="shared" si="10"/>
        <v>5</v>
      </c>
      <c r="I109" s="15">
        <f t="shared" si="11"/>
        <v>84</v>
      </c>
      <c r="J109" s="17" t="s">
        <v>36</v>
      </c>
      <c r="K109" s="13"/>
      <c r="L109" s="19">
        <v>2302</v>
      </c>
    </row>
    <row r="110" spans="1:12" x14ac:dyDescent="0.3">
      <c r="A110" s="13">
        <v>51</v>
      </c>
      <c r="B110" s="14">
        <v>23020081</v>
      </c>
      <c r="C110" s="14" t="s">
        <v>69</v>
      </c>
      <c r="D110" s="15">
        <v>50</v>
      </c>
      <c r="E110" s="15">
        <v>0</v>
      </c>
      <c r="F110" s="15">
        <v>0</v>
      </c>
      <c r="G110" s="16">
        <f t="shared" si="9"/>
        <v>50</v>
      </c>
      <c r="H110" s="16">
        <f t="shared" si="10"/>
        <v>5</v>
      </c>
      <c r="I110" s="15">
        <f t="shared" si="11"/>
        <v>84</v>
      </c>
      <c r="J110" s="17" t="s">
        <v>36</v>
      </c>
      <c r="K110" s="13"/>
      <c r="L110" s="19">
        <v>2302</v>
      </c>
    </row>
    <row r="111" spans="1:12" x14ac:dyDescent="0.3">
      <c r="A111" s="13">
        <v>52</v>
      </c>
      <c r="B111" s="14">
        <v>23020088</v>
      </c>
      <c r="C111" s="14" t="s">
        <v>70</v>
      </c>
      <c r="D111" s="15">
        <v>50</v>
      </c>
      <c r="E111" s="15">
        <v>0</v>
      </c>
      <c r="F111" s="15">
        <v>0</v>
      </c>
      <c r="G111" s="16">
        <f t="shared" si="9"/>
        <v>50</v>
      </c>
      <c r="H111" s="16">
        <f t="shared" si="10"/>
        <v>5</v>
      </c>
      <c r="I111" s="15">
        <f t="shared" si="11"/>
        <v>84</v>
      </c>
      <c r="J111" s="17" t="s">
        <v>36</v>
      </c>
      <c r="K111" s="13"/>
      <c r="L111" s="19">
        <v>2302</v>
      </c>
    </row>
    <row r="112" spans="1:12" x14ac:dyDescent="0.3">
      <c r="A112" s="13">
        <v>53</v>
      </c>
      <c r="B112" s="14">
        <v>23020091</v>
      </c>
      <c r="C112" s="14" t="s">
        <v>71</v>
      </c>
      <c r="D112" s="15">
        <v>50</v>
      </c>
      <c r="E112" s="15">
        <v>0</v>
      </c>
      <c r="F112" s="15">
        <v>0</v>
      </c>
      <c r="G112" s="16">
        <f t="shared" si="9"/>
        <v>50</v>
      </c>
      <c r="H112" s="16">
        <f t="shared" si="10"/>
        <v>5</v>
      </c>
      <c r="I112" s="15">
        <f t="shared" si="11"/>
        <v>84</v>
      </c>
      <c r="J112" s="17" t="s">
        <v>36</v>
      </c>
      <c r="K112" s="13"/>
      <c r="L112" s="19">
        <v>2302</v>
      </c>
    </row>
    <row r="113" spans="1:12" x14ac:dyDescent="0.3">
      <c r="A113" s="13">
        <v>55</v>
      </c>
      <c r="B113" s="14">
        <v>23020101</v>
      </c>
      <c r="C113" s="14" t="s">
        <v>73</v>
      </c>
      <c r="D113" s="15">
        <v>50</v>
      </c>
      <c r="E113" s="15">
        <v>0</v>
      </c>
      <c r="F113" s="15">
        <v>0</v>
      </c>
      <c r="G113" s="16">
        <f t="shared" si="9"/>
        <v>50</v>
      </c>
      <c r="H113" s="16">
        <f t="shared" si="10"/>
        <v>5</v>
      </c>
      <c r="I113" s="15">
        <f t="shared" si="11"/>
        <v>84</v>
      </c>
      <c r="J113" s="17" t="s">
        <v>36</v>
      </c>
      <c r="K113" s="13"/>
      <c r="L113" s="19">
        <v>2302</v>
      </c>
    </row>
    <row r="114" spans="1:12" x14ac:dyDescent="0.3">
      <c r="A114" s="13">
        <v>57</v>
      </c>
      <c r="B114" s="14">
        <v>23020111</v>
      </c>
      <c r="C114" s="14" t="s">
        <v>75</v>
      </c>
      <c r="D114" s="15">
        <v>50</v>
      </c>
      <c r="E114" s="15">
        <v>0</v>
      </c>
      <c r="F114" s="15">
        <v>0</v>
      </c>
      <c r="G114" s="16">
        <f t="shared" si="9"/>
        <v>50</v>
      </c>
      <c r="H114" s="16">
        <f t="shared" si="10"/>
        <v>5</v>
      </c>
      <c r="I114" s="15">
        <f t="shared" si="11"/>
        <v>84</v>
      </c>
      <c r="J114" s="17" t="s">
        <v>36</v>
      </c>
      <c r="K114" s="13"/>
      <c r="L114" s="19">
        <v>2302</v>
      </c>
    </row>
    <row r="115" spans="1:12" x14ac:dyDescent="0.3">
      <c r="A115" s="13">
        <v>59</v>
      </c>
      <c r="B115" s="14">
        <v>23020121</v>
      </c>
      <c r="C115" s="14" t="s">
        <v>77</v>
      </c>
      <c r="D115" s="15">
        <v>50</v>
      </c>
      <c r="E115" s="15">
        <v>0</v>
      </c>
      <c r="F115" s="15">
        <v>0</v>
      </c>
      <c r="G115" s="16">
        <f t="shared" si="9"/>
        <v>50</v>
      </c>
      <c r="H115" s="16">
        <f t="shared" si="10"/>
        <v>5</v>
      </c>
      <c r="I115" s="15">
        <f t="shared" si="11"/>
        <v>84</v>
      </c>
      <c r="J115" s="17" t="s">
        <v>36</v>
      </c>
      <c r="K115" s="13"/>
      <c r="L115" s="19">
        <v>2302</v>
      </c>
    </row>
    <row r="116" spans="1:12" x14ac:dyDescent="0.3">
      <c r="A116" s="13">
        <v>61</v>
      </c>
      <c r="B116" s="14">
        <v>23020131</v>
      </c>
      <c r="C116" s="14" t="s">
        <v>79</v>
      </c>
      <c r="D116" s="15">
        <v>50</v>
      </c>
      <c r="E116" s="15">
        <v>0</v>
      </c>
      <c r="F116" s="15">
        <v>0</v>
      </c>
      <c r="G116" s="16">
        <f t="shared" si="9"/>
        <v>50</v>
      </c>
      <c r="H116" s="16">
        <f t="shared" si="10"/>
        <v>5</v>
      </c>
      <c r="I116" s="15">
        <f t="shared" si="11"/>
        <v>84</v>
      </c>
      <c r="J116" s="17" t="s">
        <v>36</v>
      </c>
      <c r="K116" s="13"/>
      <c r="L116" s="19">
        <v>2302</v>
      </c>
    </row>
    <row r="117" spans="1:12" x14ac:dyDescent="0.3">
      <c r="A117" s="13">
        <v>62</v>
      </c>
      <c r="B117" s="14">
        <v>23020138</v>
      </c>
      <c r="C117" s="14" t="s">
        <v>80</v>
      </c>
      <c r="D117" s="15">
        <v>50</v>
      </c>
      <c r="E117" s="15">
        <v>0</v>
      </c>
      <c r="F117" s="15">
        <v>0</v>
      </c>
      <c r="G117" s="16">
        <f t="shared" si="9"/>
        <v>50</v>
      </c>
      <c r="H117" s="16">
        <f t="shared" si="10"/>
        <v>5</v>
      </c>
      <c r="I117" s="15">
        <f t="shared" si="11"/>
        <v>84</v>
      </c>
      <c r="J117" s="17" t="s">
        <v>36</v>
      </c>
      <c r="K117" s="13"/>
      <c r="L117" s="19">
        <v>2302</v>
      </c>
    </row>
    <row r="118" spans="1:12" x14ac:dyDescent="0.3">
      <c r="A118" s="13">
        <v>63</v>
      </c>
      <c r="B118" s="14">
        <v>23020141</v>
      </c>
      <c r="C118" s="14" t="s">
        <v>81</v>
      </c>
      <c r="D118" s="15">
        <v>50</v>
      </c>
      <c r="E118" s="15">
        <v>0</v>
      </c>
      <c r="F118" s="15">
        <v>0</v>
      </c>
      <c r="G118" s="16">
        <f t="shared" si="9"/>
        <v>50</v>
      </c>
      <c r="H118" s="16">
        <f t="shared" si="10"/>
        <v>5</v>
      </c>
      <c r="I118" s="15">
        <f t="shared" si="11"/>
        <v>84</v>
      </c>
      <c r="J118" s="17" t="s">
        <v>36</v>
      </c>
      <c r="K118" s="13"/>
      <c r="L118" s="19">
        <v>2302</v>
      </c>
    </row>
    <row r="119" spans="1:12" x14ac:dyDescent="0.3">
      <c r="A119" s="13">
        <v>64</v>
      </c>
      <c r="B119" s="14">
        <v>23020153</v>
      </c>
      <c r="C119" s="14" t="s">
        <v>82</v>
      </c>
      <c r="D119" s="15">
        <v>50</v>
      </c>
      <c r="E119" s="15">
        <v>0</v>
      </c>
      <c r="F119" s="15">
        <v>0</v>
      </c>
      <c r="G119" s="16">
        <f t="shared" si="9"/>
        <v>50</v>
      </c>
      <c r="H119" s="16">
        <f t="shared" si="10"/>
        <v>5</v>
      </c>
      <c r="I119" s="15">
        <f t="shared" si="11"/>
        <v>84</v>
      </c>
      <c r="J119" s="17" t="s">
        <v>36</v>
      </c>
      <c r="K119" s="13"/>
      <c r="L119" s="19">
        <v>2302</v>
      </c>
    </row>
    <row r="120" spans="1:12" x14ac:dyDescent="0.3">
      <c r="A120" s="13">
        <v>65</v>
      </c>
      <c r="B120" s="14">
        <v>23020156</v>
      </c>
      <c r="C120" s="14" t="s">
        <v>83</v>
      </c>
      <c r="D120" s="15">
        <v>50</v>
      </c>
      <c r="E120" s="15">
        <v>0</v>
      </c>
      <c r="F120" s="15">
        <v>0</v>
      </c>
      <c r="G120" s="16">
        <f t="shared" si="9"/>
        <v>50</v>
      </c>
      <c r="H120" s="16">
        <f t="shared" si="10"/>
        <v>5</v>
      </c>
      <c r="I120" s="15">
        <f t="shared" si="11"/>
        <v>84</v>
      </c>
      <c r="J120" s="17" t="s">
        <v>36</v>
      </c>
      <c r="K120" s="13"/>
      <c r="L120" s="19">
        <v>2302</v>
      </c>
    </row>
    <row r="121" spans="1:12" x14ac:dyDescent="0.3">
      <c r="A121" s="13">
        <v>68</v>
      </c>
      <c r="B121" s="14">
        <v>21020149</v>
      </c>
      <c r="C121" s="14" t="s">
        <v>86</v>
      </c>
      <c r="D121" s="15">
        <v>50</v>
      </c>
      <c r="E121" s="15">
        <v>0</v>
      </c>
      <c r="F121" s="15">
        <v>0</v>
      </c>
      <c r="G121" s="16">
        <f t="shared" si="9"/>
        <v>50</v>
      </c>
      <c r="H121" s="16">
        <f t="shared" si="10"/>
        <v>5</v>
      </c>
      <c r="I121" s="15">
        <f t="shared" si="11"/>
        <v>84</v>
      </c>
      <c r="J121" s="17" t="s">
        <v>36</v>
      </c>
      <c r="K121" s="13"/>
      <c r="L121" s="19">
        <v>2302</v>
      </c>
    </row>
    <row r="122" spans="1:12" x14ac:dyDescent="0.3">
      <c r="A122" s="13">
        <v>70</v>
      </c>
      <c r="B122" s="14">
        <v>22015017</v>
      </c>
      <c r="C122" s="14" t="s">
        <v>88</v>
      </c>
      <c r="D122" s="15">
        <v>50</v>
      </c>
      <c r="E122" s="15">
        <v>0</v>
      </c>
      <c r="F122" s="15">
        <v>0</v>
      </c>
      <c r="G122" s="16">
        <f t="shared" si="9"/>
        <v>50</v>
      </c>
      <c r="H122" s="16">
        <f t="shared" si="10"/>
        <v>5</v>
      </c>
      <c r="I122" s="15">
        <f t="shared" si="11"/>
        <v>84</v>
      </c>
      <c r="J122" s="17" t="s">
        <v>36</v>
      </c>
      <c r="K122" s="13"/>
      <c r="L122" s="19">
        <v>2302</v>
      </c>
    </row>
    <row r="123" spans="1:12" x14ac:dyDescent="0.3">
      <c r="A123" s="20">
        <v>71</v>
      </c>
      <c r="B123" s="20">
        <v>23020005</v>
      </c>
      <c r="C123" s="20" t="s">
        <v>89</v>
      </c>
      <c r="D123" s="15">
        <v>50</v>
      </c>
      <c r="E123" s="15">
        <v>0</v>
      </c>
      <c r="F123" s="15">
        <v>0</v>
      </c>
      <c r="G123" s="16">
        <f t="shared" si="9"/>
        <v>50</v>
      </c>
      <c r="H123" s="16">
        <f t="shared" si="10"/>
        <v>5</v>
      </c>
      <c r="I123" s="15">
        <f t="shared" si="11"/>
        <v>84</v>
      </c>
      <c r="J123" s="21" t="s">
        <v>36</v>
      </c>
      <c r="K123" s="20"/>
      <c r="L123" s="22">
        <v>2303</v>
      </c>
    </row>
    <row r="124" spans="1:12" x14ac:dyDescent="0.3">
      <c r="A124" s="20">
        <v>72</v>
      </c>
      <c r="B124" s="20">
        <v>23020012</v>
      </c>
      <c r="C124" s="20" t="s">
        <v>91</v>
      </c>
      <c r="D124" s="15">
        <v>50</v>
      </c>
      <c r="E124" s="15">
        <v>0</v>
      </c>
      <c r="F124" s="15">
        <v>0</v>
      </c>
      <c r="G124" s="16">
        <f t="shared" si="9"/>
        <v>50</v>
      </c>
      <c r="H124" s="16">
        <f t="shared" si="10"/>
        <v>5</v>
      </c>
      <c r="I124" s="15">
        <f t="shared" si="11"/>
        <v>84</v>
      </c>
      <c r="J124" s="21" t="s">
        <v>36</v>
      </c>
      <c r="K124" s="20"/>
      <c r="L124" s="22">
        <v>2303</v>
      </c>
    </row>
    <row r="125" spans="1:12" x14ac:dyDescent="0.3">
      <c r="A125" s="20">
        <v>73</v>
      </c>
      <c r="B125" s="20">
        <v>23020017</v>
      </c>
      <c r="C125" s="20" t="s">
        <v>93</v>
      </c>
      <c r="D125" s="15">
        <v>50</v>
      </c>
      <c r="E125" s="15">
        <v>0</v>
      </c>
      <c r="F125" s="15">
        <v>0</v>
      </c>
      <c r="G125" s="16">
        <f t="shared" si="9"/>
        <v>50</v>
      </c>
      <c r="H125" s="16">
        <f t="shared" si="10"/>
        <v>5</v>
      </c>
      <c r="I125" s="15">
        <f t="shared" si="11"/>
        <v>84</v>
      </c>
      <c r="J125" s="21" t="s">
        <v>36</v>
      </c>
      <c r="K125" s="20"/>
      <c r="L125" s="22">
        <v>2303</v>
      </c>
    </row>
    <row r="126" spans="1:12" x14ac:dyDescent="0.3">
      <c r="A126" s="20">
        <v>74</v>
      </c>
      <c r="B126" s="20">
        <v>23020022</v>
      </c>
      <c r="C126" s="20" t="s">
        <v>95</v>
      </c>
      <c r="D126" s="15">
        <v>50</v>
      </c>
      <c r="E126" s="15">
        <v>0</v>
      </c>
      <c r="F126" s="15">
        <v>0</v>
      </c>
      <c r="G126" s="16">
        <f t="shared" si="9"/>
        <v>50</v>
      </c>
      <c r="H126" s="16">
        <f t="shared" si="10"/>
        <v>5</v>
      </c>
      <c r="I126" s="15">
        <f t="shared" si="11"/>
        <v>84</v>
      </c>
      <c r="J126" s="21" t="s">
        <v>36</v>
      </c>
      <c r="K126" s="20"/>
      <c r="L126" s="22">
        <v>2303</v>
      </c>
    </row>
    <row r="127" spans="1:12" x14ac:dyDescent="0.3">
      <c r="A127" s="20">
        <v>75</v>
      </c>
      <c r="B127" s="20">
        <v>23020027</v>
      </c>
      <c r="C127" s="13" t="s">
        <v>97</v>
      </c>
      <c r="D127" s="15">
        <v>50</v>
      </c>
      <c r="E127" s="15">
        <v>0</v>
      </c>
      <c r="F127" s="15">
        <v>0</v>
      </c>
      <c r="G127" s="16">
        <f t="shared" si="9"/>
        <v>50</v>
      </c>
      <c r="H127" s="16">
        <f t="shared" si="10"/>
        <v>5</v>
      </c>
      <c r="I127" s="15">
        <f t="shared" si="11"/>
        <v>84</v>
      </c>
      <c r="J127" s="21" t="s">
        <v>36</v>
      </c>
      <c r="K127" s="20"/>
      <c r="L127" s="22">
        <v>2303</v>
      </c>
    </row>
    <row r="128" spans="1:12" x14ac:dyDescent="0.3">
      <c r="A128" s="20">
        <v>76</v>
      </c>
      <c r="B128" s="20">
        <v>23020032</v>
      </c>
      <c r="C128" s="20" t="s">
        <v>99</v>
      </c>
      <c r="D128" s="15">
        <v>50</v>
      </c>
      <c r="E128" s="15">
        <v>0</v>
      </c>
      <c r="F128" s="15">
        <v>0</v>
      </c>
      <c r="G128" s="16">
        <f t="shared" si="9"/>
        <v>50</v>
      </c>
      <c r="H128" s="16">
        <f t="shared" si="10"/>
        <v>5</v>
      </c>
      <c r="I128" s="15">
        <f t="shared" si="11"/>
        <v>84</v>
      </c>
      <c r="J128" s="21" t="s">
        <v>36</v>
      </c>
      <c r="K128" s="20"/>
      <c r="L128" s="22">
        <v>2303</v>
      </c>
    </row>
    <row r="129" spans="1:12" x14ac:dyDescent="0.3">
      <c r="A129" s="20">
        <v>77</v>
      </c>
      <c r="B129" s="20">
        <v>23020037</v>
      </c>
      <c r="C129" s="20" t="s">
        <v>101</v>
      </c>
      <c r="D129" s="15">
        <v>50</v>
      </c>
      <c r="E129" s="15">
        <v>0</v>
      </c>
      <c r="F129" s="15">
        <v>0</v>
      </c>
      <c r="G129" s="16">
        <f t="shared" si="9"/>
        <v>50</v>
      </c>
      <c r="H129" s="16">
        <f t="shared" si="10"/>
        <v>5</v>
      </c>
      <c r="I129" s="15">
        <f t="shared" si="11"/>
        <v>84</v>
      </c>
      <c r="J129" s="21" t="s">
        <v>36</v>
      </c>
      <c r="K129" s="20"/>
      <c r="L129" s="22">
        <v>2303</v>
      </c>
    </row>
    <row r="130" spans="1:12" x14ac:dyDescent="0.3">
      <c r="A130" s="20">
        <v>82</v>
      </c>
      <c r="B130" s="20">
        <v>23020062</v>
      </c>
      <c r="C130" s="20" t="s">
        <v>111</v>
      </c>
      <c r="D130" s="15">
        <v>50</v>
      </c>
      <c r="E130" s="15">
        <v>0</v>
      </c>
      <c r="F130" s="15">
        <v>0</v>
      </c>
      <c r="G130" s="16">
        <f t="shared" si="9"/>
        <v>50</v>
      </c>
      <c r="H130" s="16">
        <f t="shared" si="10"/>
        <v>5</v>
      </c>
      <c r="I130" s="15">
        <f t="shared" si="11"/>
        <v>84</v>
      </c>
      <c r="J130" s="21" t="s">
        <v>36</v>
      </c>
      <c r="K130" s="20"/>
      <c r="L130" s="22">
        <v>2303</v>
      </c>
    </row>
    <row r="131" spans="1:12" x14ac:dyDescent="0.3">
      <c r="A131" s="20">
        <v>84</v>
      </c>
      <c r="B131" s="20">
        <v>23020072</v>
      </c>
      <c r="C131" s="20" t="s">
        <v>115</v>
      </c>
      <c r="D131" s="15">
        <v>50</v>
      </c>
      <c r="E131" s="15">
        <v>0</v>
      </c>
      <c r="F131" s="15">
        <v>0</v>
      </c>
      <c r="G131" s="16">
        <f t="shared" si="9"/>
        <v>50</v>
      </c>
      <c r="H131" s="16">
        <f t="shared" si="10"/>
        <v>5</v>
      </c>
      <c r="I131" s="15">
        <f t="shared" si="11"/>
        <v>84</v>
      </c>
      <c r="J131" s="21" t="s">
        <v>36</v>
      </c>
      <c r="K131" s="20"/>
      <c r="L131" s="22">
        <v>2303</v>
      </c>
    </row>
    <row r="132" spans="1:12" x14ac:dyDescent="0.3">
      <c r="A132" s="20">
        <v>85</v>
      </c>
      <c r="B132" s="20">
        <v>23020077</v>
      </c>
      <c r="C132" s="20" t="s">
        <v>116</v>
      </c>
      <c r="D132" s="15">
        <v>50</v>
      </c>
      <c r="E132" s="15">
        <v>0</v>
      </c>
      <c r="F132" s="15">
        <v>0</v>
      </c>
      <c r="G132" s="16">
        <f t="shared" ref="G132:G163" si="12">D132+E132-F132</f>
        <v>50</v>
      </c>
      <c r="H132" s="16">
        <f t="shared" ref="H132:H163" si="13">G132*0.1</f>
        <v>5</v>
      </c>
      <c r="I132" s="15">
        <f t="shared" ref="I132:I163" si="14">RANK(G132,$G$4:$G$177,0)</f>
        <v>84</v>
      </c>
      <c r="J132" s="21" t="s">
        <v>36</v>
      </c>
      <c r="K132" s="20"/>
      <c r="L132" s="22">
        <v>2303</v>
      </c>
    </row>
    <row r="133" spans="1:12" x14ac:dyDescent="0.3">
      <c r="A133" s="20">
        <v>86</v>
      </c>
      <c r="B133" s="20">
        <v>23020082</v>
      </c>
      <c r="C133" s="20" t="s">
        <v>118</v>
      </c>
      <c r="D133" s="15">
        <v>50</v>
      </c>
      <c r="E133" s="15">
        <v>0</v>
      </c>
      <c r="F133" s="15">
        <v>0</v>
      </c>
      <c r="G133" s="16">
        <f t="shared" si="12"/>
        <v>50</v>
      </c>
      <c r="H133" s="16">
        <f t="shared" si="13"/>
        <v>5</v>
      </c>
      <c r="I133" s="15">
        <f t="shared" si="14"/>
        <v>84</v>
      </c>
      <c r="J133" s="21" t="s">
        <v>36</v>
      </c>
      <c r="K133" s="20"/>
      <c r="L133" s="22">
        <v>2303</v>
      </c>
    </row>
    <row r="134" spans="1:12" x14ac:dyDescent="0.3">
      <c r="A134" s="20">
        <v>87</v>
      </c>
      <c r="B134" s="20">
        <v>23020087</v>
      </c>
      <c r="C134" s="20" t="s">
        <v>120</v>
      </c>
      <c r="D134" s="15">
        <v>50</v>
      </c>
      <c r="E134" s="15">
        <v>0</v>
      </c>
      <c r="F134" s="15">
        <v>0</v>
      </c>
      <c r="G134" s="16">
        <f t="shared" si="12"/>
        <v>50</v>
      </c>
      <c r="H134" s="16">
        <f t="shared" si="13"/>
        <v>5</v>
      </c>
      <c r="I134" s="15">
        <f t="shared" si="14"/>
        <v>84</v>
      </c>
      <c r="J134" s="21" t="s">
        <v>36</v>
      </c>
      <c r="K134" s="20"/>
      <c r="L134" s="22">
        <v>2303</v>
      </c>
    </row>
    <row r="135" spans="1:12" x14ac:dyDescent="0.3">
      <c r="A135" s="20">
        <v>88</v>
      </c>
      <c r="B135" s="20">
        <v>23020092</v>
      </c>
      <c r="C135" s="20" t="s">
        <v>122</v>
      </c>
      <c r="D135" s="15">
        <v>50</v>
      </c>
      <c r="E135" s="15">
        <v>0</v>
      </c>
      <c r="F135" s="15">
        <v>0</v>
      </c>
      <c r="G135" s="16">
        <f t="shared" si="12"/>
        <v>50</v>
      </c>
      <c r="H135" s="16">
        <f t="shared" si="13"/>
        <v>5</v>
      </c>
      <c r="I135" s="15">
        <f t="shared" si="14"/>
        <v>84</v>
      </c>
      <c r="J135" s="21" t="s">
        <v>36</v>
      </c>
      <c r="K135" s="20"/>
      <c r="L135" s="22">
        <v>2303</v>
      </c>
    </row>
    <row r="136" spans="1:12" x14ac:dyDescent="0.3">
      <c r="A136" s="20">
        <v>90</v>
      </c>
      <c r="B136" s="20">
        <v>23020102</v>
      </c>
      <c r="C136" s="20" t="s">
        <v>126</v>
      </c>
      <c r="D136" s="15">
        <v>50</v>
      </c>
      <c r="E136" s="15">
        <v>0</v>
      </c>
      <c r="F136" s="15">
        <v>0</v>
      </c>
      <c r="G136" s="16">
        <f t="shared" si="12"/>
        <v>50</v>
      </c>
      <c r="H136" s="16">
        <f t="shared" si="13"/>
        <v>5</v>
      </c>
      <c r="I136" s="15">
        <f t="shared" si="14"/>
        <v>84</v>
      </c>
      <c r="J136" s="21" t="s">
        <v>36</v>
      </c>
      <c r="K136" s="20"/>
      <c r="L136" s="22">
        <v>2303</v>
      </c>
    </row>
    <row r="137" spans="1:12" x14ac:dyDescent="0.3">
      <c r="A137" s="20">
        <v>91</v>
      </c>
      <c r="B137" s="20">
        <v>23020107</v>
      </c>
      <c r="C137" s="20" t="s">
        <v>128</v>
      </c>
      <c r="D137" s="15">
        <v>50</v>
      </c>
      <c r="E137" s="15">
        <v>0</v>
      </c>
      <c r="F137" s="15">
        <v>0</v>
      </c>
      <c r="G137" s="16">
        <f t="shared" si="12"/>
        <v>50</v>
      </c>
      <c r="H137" s="16">
        <f t="shared" si="13"/>
        <v>5</v>
      </c>
      <c r="I137" s="15">
        <f t="shared" si="14"/>
        <v>84</v>
      </c>
      <c r="J137" s="21" t="s">
        <v>36</v>
      </c>
      <c r="K137" s="20"/>
      <c r="L137" s="22">
        <v>2303</v>
      </c>
    </row>
    <row r="138" spans="1:12" x14ac:dyDescent="0.3">
      <c r="A138" s="20">
        <v>92</v>
      </c>
      <c r="B138" s="20">
        <v>23020112</v>
      </c>
      <c r="C138" s="20" t="s">
        <v>130</v>
      </c>
      <c r="D138" s="15">
        <v>50</v>
      </c>
      <c r="E138" s="15">
        <v>0</v>
      </c>
      <c r="F138" s="15">
        <v>0</v>
      </c>
      <c r="G138" s="16">
        <f t="shared" si="12"/>
        <v>50</v>
      </c>
      <c r="H138" s="16">
        <f t="shared" si="13"/>
        <v>5</v>
      </c>
      <c r="I138" s="15">
        <f t="shared" si="14"/>
        <v>84</v>
      </c>
      <c r="J138" s="21" t="s">
        <v>36</v>
      </c>
      <c r="K138" s="20"/>
      <c r="L138" s="22">
        <v>2303</v>
      </c>
    </row>
    <row r="139" spans="1:12" x14ac:dyDescent="0.3">
      <c r="A139" s="20">
        <v>95</v>
      </c>
      <c r="B139" s="20">
        <v>23020127</v>
      </c>
      <c r="C139" s="20" t="s">
        <v>136</v>
      </c>
      <c r="D139" s="15">
        <v>50</v>
      </c>
      <c r="E139" s="15">
        <v>0</v>
      </c>
      <c r="F139" s="15">
        <v>0</v>
      </c>
      <c r="G139" s="16">
        <f t="shared" si="12"/>
        <v>50</v>
      </c>
      <c r="H139" s="16">
        <f t="shared" si="13"/>
        <v>5</v>
      </c>
      <c r="I139" s="15">
        <f t="shared" si="14"/>
        <v>84</v>
      </c>
      <c r="J139" s="21" t="s">
        <v>36</v>
      </c>
      <c r="K139" s="20"/>
      <c r="L139" s="22">
        <v>2303</v>
      </c>
    </row>
    <row r="140" spans="1:12" x14ac:dyDescent="0.3">
      <c r="A140" s="20">
        <v>96</v>
      </c>
      <c r="B140" s="20">
        <v>23020132</v>
      </c>
      <c r="C140" s="20" t="s">
        <v>138</v>
      </c>
      <c r="D140" s="15">
        <v>50</v>
      </c>
      <c r="E140" s="15">
        <v>0</v>
      </c>
      <c r="F140" s="15">
        <v>0</v>
      </c>
      <c r="G140" s="16">
        <f t="shared" si="12"/>
        <v>50</v>
      </c>
      <c r="H140" s="16">
        <f t="shared" si="13"/>
        <v>5</v>
      </c>
      <c r="I140" s="15">
        <f t="shared" si="14"/>
        <v>84</v>
      </c>
      <c r="J140" s="21" t="s">
        <v>36</v>
      </c>
      <c r="K140" s="20"/>
      <c r="L140" s="22">
        <v>2303</v>
      </c>
    </row>
    <row r="141" spans="1:12" x14ac:dyDescent="0.3">
      <c r="A141" s="20">
        <v>97</v>
      </c>
      <c r="B141" s="20">
        <v>23020137</v>
      </c>
      <c r="C141" s="20" t="s">
        <v>140</v>
      </c>
      <c r="D141" s="15">
        <v>50</v>
      </c>
      <c r="E141" s="15">
        <v>0</v>
      </c>
      <c r="F141" s="15">
        <v>0</v>
      </c>
      <c r="G141" s="16">
        <f t="shared" si="12"/>
        <v>50</v>
      </c>
      <c r="H141" s="16">
        <f t="shared" si="13"/>
        <v>5</v>
      </c>
      <c r="I141" s="15">
        <f t="shared" si="14"/>
        <v>84</v>
      </c>
      <c r="J141" s="21" t="s">
        <v>36</v>
      </c>
      <c r="K141" s="20"/>
      <c r="L141" s="22">
        <v>2303</v>
      </c>
    </row>
    <row r="142" spans="1:12" x14ac:dyDescent="0.3">
      <c r="A142" s="20">
        <v>98</v>
      </c>
      <c r="B142" s="20">
        <v>23020142</v>
      </c>
      <c r="C142" s="20" t="s">
        <v>142</v>
      </c>
      <c r="D142" s="15">
        <v>50</v>
      </c>
      <c r="E142" s="15">
        <v>0</v>
      </c>
      <c r="F142" s="15">
        <v>0</v>
      </c>
      <c r="G142" s="16">
        <f t="shared" si="12"/>
        <v>50</v>
      </c>
      <c r="H142" s="16">
        <f t="shared" si="13"/>
        <v>5</v>
      </c>
      <c r="I142" s="15">
        <f t="shared" si="14"/>
        <v>84</v>
      </c>
      <c r="J142" s="21" t="s">
        <v>36</v>
      </c>
      <c r="K142" s="20"/>
      <c r="L142" s="22">
        <v>2303</v>
      </c>
    </row>
    <row r="143" spans="1:12" x14ac:dyDescent="0.3">
      <c r="A143" s="20">
        <v>100</v>
      </c>
      <c r="B143" s="13">
        <v>23020152</v>
      </c>
      <c r="C143" s="13" t="s">
        <v>145</v>
      </c>
      <c r="D143" s="15">
        <v>50</v>
      </c>
      <c r="E143" s="15">
        <v>0</v>
      </c>
      <c r="F143" s="15">
        <v>0</v>
      </c>
      <c r="G143" s="16">
        <f t="shared" si="12"/>
        <v>50</v>
      </c>
      <c r="H143" s="16">
        <f t="shared" si="13"/>
        <v>5</v>
      </c>
      <c r="I143" s="15">
        <f t="shared" si="14"/>
        <v>84</v>
      </c>
      <c r="J143" s="21" t="s">
        <v>36</v>
      </c>
      <c r="K143" s="20"/>
      <c r="L143" s="26">
        <v>2303</v>
      </c>
    </row>
    <row r="144" spans="1:12" x14ac:dyDescent="0.3">
      <c r="A144" s="20">
        <v>101</v>
      </c>
      <c r="B144" s="20">
        <v>23020157</v>
      </c>
      <c r="C144" s="20" t="s">
        <v>147</v>
      </c>
      <c r="D144" s="15">
        <v>50</v>
      </c>
      <c r="E144" s="15">
        <v>0</v>
      </c>
      <c r="F144" s="15">
        <v>0</v>
      </c>
      <c r="G144" s="16">
        <f t="shared" si="12"/>
        <v>50</v>
      </c>
      <c r="H144" s="16">
        <f t="shared" si="13"/>
        <v>5</v>
      </c>
      <c r="I144" s="15">
        <f t="shared" si="14"/>
        <v>84</v>
      </c>
      <c r="J144" s="21" t="s">
        <v>36</v>
      </c>
      <c r="K144" s="20"/>
      <c r="L144" s="22">
        <v>2303</v>
      </c>
    </row>
    <row r="145" spans="1:12" x14ac:dyDescent="0.3">
      <c r="A145" s="20">
        <v>103</v>
      </c>
      <c r="B145" s="20">
        <v>22009003</v>
      </c>
      <c r="C145" s="20" t="s">
        <v>151</v>
      </c>
      <c r="D145" s="15">
        <v>50</v>
      </c>
      <c r="E145" s="15">
        <v>0</v>
      </c>
      <c r="F145" s="15">
        <v>0</v>
      </c>
      <c r="G145" s="16">
        <f t="shared" si="12"/>
        <v>50</v>
      </c>
      <c r="H145" s="16">
        <f t="shared" si="13"/>
        <v>5</v>
      </c>
      <c r="I145" s="15">
        <f t="shared" si="14"/>
        <v>84</v>
      </c>
      <c r="J145" s="21" t="s">
        <v>36</v>
      </c>
      <c r="K145" s="20"/>
      <c r="L145" s="22">
        <v>2303</v>
      </c>
    </row>
    <row r="146" spans="1:12" x14ac:dyDescent="0.3">
      <c r="A146" s="20">
        <v>104</v>
      </c>
      <c r="B146" s="20">
        <v>23012042</v>
      </c>
      <c r="C146" s="20" t="s">
        <v>153</v>
      </c>
      <c r="D146" s="15">
        <v>50</v>
      </c>
      <c r="E146" s="15">
        <v>0</v>
      </c>
      <c r="F146" s="15">
        <v>0</v>
      </c>
      <c r="G146" s="16">
        <f t="shared" si="12"/>
        <v>50</v>
      </c>
      <c r="H146" s="16">
        <f t="shared" si="13"/>
        <v>5</v>
      </c>
      <c r="I146" s="15">
        <f t="shared" si="14"/>
        <v>84</v>
      </c>
      <c r="J146" s="21" t="s">
        <v>36</v>
      </c>
      <c r="K146" s="20"/>
      <c r="L146" s="22">
        <v>2303</v>
      </c>
    </row>
    <row r="147" spans="1:12" x14ac:dyDescent="0.3">
      <c r="A147" s="13">
        <v>107</v>
      </c>
      <c r="B147" s="20">
        <v>23020004</v>
      </c>
      <c r="C147" s="20" t="s">
        <v>159</v>
      </c>
      <c r="D147" s="15">
        <v>50</v>
      </c>
      <c r="E147" s="15">
        <v>0</v>
      </c>
      <c r="F147" s="15">
        <v>0</v>
      </c>
      <c r="G147" s="16">
        <f t="shared" si="12"/>
        <v>50</v>
      </c>
      <c r="H147" s="16">
        <f t="shared" si="13"/>
        <v>5</v>
      </c>
      <c r="I147" s="15">
        <f t="shared" si="14"/>
        <v>84</v>
      </c>
      <c r="J147" s="17" t="s">
        <v>36</v>
      </c>
      <c r="K147" s="13"/>
      <c r="L147" s="23">
        <v>2304</v>
      </c>
    </row>
    <row r="148" spans="1:12" x14ac:dyDescent="0.3">
      <c r="A148" s="13">
        <v>108</v>
      </c>
      <c r="B148" s="20">
        <v>23020013</v>
      </c>
      <c r="C148" s="20" t="s">
        <v>161</v>
      </c>
      <c r="D148" s="15">
        <v>50</v>
      </c>
      <c r="E148" s="15">
        <v>0</v>
      </c>
      <c r="F148" s="15">
        <v>0</v>
      </c>
      <c r="G148" s="16">
        <f t="shared" si="12"/>
        <v>50</v>
      </c>
      <c r="H148" s="16">
        <f t="shared" si="13"/>
        <v>5</v>
      </c>
      <c r="I148" s="15">
        <f t="shared" si="14"/>
        <v>84</v>
      </c>
      <c r="J148" s="17" t="s">
        <v>36</v>
      </c>
      <c r="K148" s="13"/>
      <c r="L148" s="23">
        <v>2304</v>
      </c>
    </row>
    <row r="149" spans="1:12" x14ac:dyDescent="0.3">
      <c r="A149" s="20">
        <v>109</v>
      </c>
      <c r="B149" s="20">
        <v>23020016</v>
      </c>
      <c r="C149" s="20" t="s">
        <v>163</v>
      </c>
      <c r="D149" s="15">
        <v>50</v>
      </c>
      <c r="E149" s="15">
        <v>0</v>
      </c>
      <c r="F149" s="15">
        <v>0</v>
      </c>
      <c r="G149" s="16">
        <f t="shared" si="12"/>
        <v>50</v>
      </c>
      <c r="H149" s="16">
        <f t="shared" si="13"/>
        <v>5</v>
      </c>
      <c r="I149" s="15">
        <f t="shared" si="14"/>
        <v>84</v>
      </c>
      <c r="J149" s="21" t="s">
        <v>36</v>
      </c>
      <c r="K149" s="20"/>
      <c r="L149" s="27">
        <v>2304</v>
      </c>
    </row>
    <row r="150" spans="1:12" x14ac:dyDescent="0.3">
      <c r="A150" s="13">
        <v>111</v>
      </c>
      <c r="B150" s="20">
        <v>23020026</v>
      </c>
      <c r="C150" s="20" t="s">
        <v>167</v>
      </c>
      <c r="D150" s="15">
        <v>50</v>
      </c>
      <c r="E150" s="15">
        <v>0</v>
      </c>
      <c r="F150" s="15">
        <v>0</v>
      </c>
      <c r="G150" s="16">
        <f t="shared" si="12"/>
        <v>50</v>
      </c>
      <c r="H150" s="16">
        <f t="shared" si="13"/>
        <v>5</v>
      </c>
      <c r="I150" s="15">
        <f t="shared" si="14"/>
        <v>84</v>
      </c>
      <c r="J150" s="17" t="s">
        <v>36</v>
      </c>
      <c r="K150" s="13"/>
      <c r="L150" s="23">
        <v>2304</v>
      </c>
    </row>
    <row r="151" spans="1:12" x14ac:dyDescent="0.3">
      <c r="A151" s="13">
        <v>115</v>
      </c>
      <c r="B151" s="20">
        <v>23020046</v>
      </c>
      <c r="C151" s="20" t="s">
        <v>175</v>
      </c>
      <c r="D151" s="15">
        <v>50</v>
      </c>
      <c r="E151" s="15">
        <v>0</v>
      </c>
      <c r="F151" s="15">
        <v>0</v>
      </c>
      <c r="G151" s="16">
        <f t="shared" si="12"/>
        <v>50</v>
      </c>
      <c r="H151" s="16">
        <f t="shared" si="13"/>
        <v>5</v>
      </c>
      <c r="I151" s="15">
        <f t="shared" si="14"/>
        <v>84</v>
      </c>
      <c r="J151" s="17" t="s">
        <v>36</v>
      </c>
      <c r="K151" s="13"/>
      <c r="L151" s="23">
        <v>2304</v>
      </c>
    </row>
    <row r="152" spans="1:12" x14ac:dyDescent="0.3">
      <c r="A152" s="13">
        <v>121</v>
      </c>
      <c r="B152" s="20">
        <v>23020076</v>
      </c>
      <c r="C152" s="20" t="s">
        <v>187</v>
      </c>
      <c r="D152" s="15">
        <v>50</v>
      </c>
      <c r="E152" s="15">
        <v>0</v>
      </c>
      <c r="F152" s="15">
        <v>0</v>
      </c>
      <c r="G152" s="16">
        <f t="shared" si="12"/>
        <v>50</v>
      </c>
      <c r="H152" s="16">
        <f t="shared" si="13"/>
        <v>5</v>
      </c>
      <c r="I152" s="15">
        <f t="shared" si="14"/>
        <v>84</v>
      </c>
      <c r="J152" s="17" t="s">
        <v>36</v>
      </c>
      <c r="K152" s="13"/>
      <c r="L152" s="23">
        <v>2304</v>
      </c>
    </row>
    <row r="153" spans="1:12" x14ac:dyDescent="0.3">
      <c r="A153" s="13">
        <v>124</v>
      </c>
      <c r="B153" s="20">
        <v>23020093</v>
      </c>
      <c r="C153" s="20" t="s">
        <v>191</v>
      </c>
      <c r="D153" s="15">
        <v>50</v>
      </c>
      <c r="E153" s="15">
        <v>0</v>
      </c>
      <c r="F153" s="15">
        <v>0</v>
      </c>
      <c r="G153" s="16">
        <f t="shared" si="12"/>
        <v>50</v>
      </c>
      <c r="H153" s="16">
        <f t="shared" si="13"/>
        <v>5</v>
      </c>
      <c r="I153" s="15">
        <f t="shared" si="14"/>
        <v>84</v>
      </c>
      <c r="J153" s="17" t="s">
        <v>36</v>
      </c>
      <c r="K153" s="13"/>
      <c r="L153" s="23">
        <v>2304</v>
      </c>
    </row>
    <row r="154" spans="1:12" x14ac:dyDescent="0.3">
      <c r="A154" s="13">
        <v>125</v>
      </c>
      <c r="B154" s="20">
        <v>23020096</v>
      </c>
      <c r="C154" s="20" t="s">
        <v>192</v>
      </c>
      <c r="D154" s="15">
        <v>50</v>
      </c>
      <c r="E154" s="15">
        <v>0</v>
      </c>
      <c r="F154" s="15">
        <v>0</v>
      </c>
      <c r="G154" s="16">
        <f t="shared" si="12"/>
        <v>50</v>
      </c>
      <c r="H154" s="16">
        <f t="shared" si="13"/>
        <v>5</v>
      </c>
      <c r="I154" s="15">
        <f t="shared" si="14"/>
        <v>84</v>
      </c>
      <c r="J154" s="17" t="s">
        <v>36</v>
      </c>
      <c r="K154" s="13"/>
      <c r="L154" s="23">
        <v>2304</v>
      </c>
    </row>
    <row r="155" spans="1:12" x14ac:dyDescent="0.3">
      <c r="A155" s="13">
        <v>126</v>
      </c>
      <c r="B155" s="20">
        <v>23020104</v>
      </c>
      <c r="C155" s="14" t="s">
        <v>194</v>
      </c>
      <c r="D155" s="15">
        <v>50</v>
      </c>
      <c r="E155" s="15">
        <v>0</v>
      </c>
      <c r="F155" s="15">
        <v>0</v>
      </c>
      <c r="G155" s="16">
        <f t="shared" si="12"/>
        <v>50</v>
      </c>
      <c r="H155" s="16">
        <f t="shared" si="13"/>
        <v>5</v>
      </c>
      <c r="I155" s="15">
        <f t="shared" si="14"/>
        <v>84</v>
      </c>
      <c r="J155" s="17" t="s">
        <v>36</v>
      </c>
      <c r="K155" s="13"/>
      <c r="L155" s="23">
        <v>2304</v>
      </c>
    </row>
    <row r="156" spans="1:12" x14ac:dyDescent="0.3">
      <c r="A156" s="13">
        <v>127</v>
      </c>
      <c r="B156" s="20">
        <v>23020106</v>
      </c>
      <c r="C156" s="20" t="s">
        <v>196</v>
      </c>
      <c r="D156" s="15">
        <v>50</v>
      </c>
      <c r="E156" s="15">
        <v>0</v>
      </c>
      <c r="F156" s="15">
        <v>0</v>
      </c>
      <c r="G156" s="16">
        <f t="shared" si="12"/>
        <v>50</v>
      </c>
      <c r="H156" s="16">
        <f t="shared" si="13"/>
        <v>5</v>
      </c>
      <c r="I156" s="15">
        <f t="shared" si="14"/>
        <v>84</v>
      </c>
      <c r="J156" s="17" t="s">
        <v>36</v>
      </c>
      <c r="K156" s="13"/>
      <c r="L156" s="23">
        <v>2304</v>
      </c>
    </row>
    <row r="157" spans="1:12" x14ac:dyDescent="0.3">
      <c r="A157" s="13">
        <v>128</v>
      </c>
      <c r="B157" s="20">
        <v>23020113</v>
      </c>
      <c r="C157" s="20" t="s">
        <v>198</v>
      </c>
      <c r="D157" s="15">
        <v>50</v>
      </c>
      <c r="E157" s="15">
        <v>0</v>
      </c>
      <c r="F157" s="15">
        <v>0</v>
      </c>
      <c r="G157" s="16">
        <f t="shared" si="12"/>
        <v>50</v>
      </c>
      <c r="H157" s="16">
        <f t="shared" si="13"/>
        <v>5</v>
      </c>
      <c r="I157" s="15">
        <f t="shared" si="14"/>
        <v>84</v>
      </c>
      <c r="J157" s="17" t="s">
        <v>36</v>
      </c>
      <c r="K157" s="13"/>
      <c r="L157" s="23">
        <v>2304</v>
      </c>
    </row>
    <row r="158" spans="1:12" x14ac:dyDescent="0.3">
      <c r="A158" s="13">
        <v>130</v>
      </c>
      <c r="B158" s="20">
        <v>23020123</v>
      </c>
      <c r="C158" s="20" t="s">
        <v>202</v>
      </c>
      <c r="D158" s="15">
        <v>50</v>
      </c>
      <c r="E158" s="15">
        <v>0</v>
      </c>
      <c r="F158" s="15">
        <v>0</v>
      </c>
      <c r="G158" s="16">
        <f t="shared" si="12"/>
        <v>50</v>
      </c>
      <c r="H158" s="16">
        <f t="shared" si="13"/>
        <v>5</v>
      </c>
      <c r="I158" s="15">
        <f t="shared" si="14"/>
        <v>84</v>
      </c>
      <c r="J158" s="17" t="s">
        <v>36</v>
      </c>
      <c r="K158" s="13"/>
      <c r="L158" s="23">
        <v>2304</v>
      </c>
    </row>
    <row r="159" spans="1:12" x14ac:dyDescent="0.3">
      <c r="A159" s="13">
        <v>136</v>
      </c>
      <c r="B159" s="20">
        <v>23020148</v>
      </c>
      <c r="C159" s="20" t="s">
        <v>211</v>
      </c>
      <c r="D159" s="15">
        <v>50</v>
      </c>
      <c r="E159" s="15">
        <v>0</v>
      </c>
      <c r="F159" s="15">
        <v>0</v>
      </c>
      <c r="G159" s="16">
        <f t="shared" si="12"/>
        <v>50</v>
      </c>
      <c r="H159" s="16">
        <f t="shared" si="13"/>
        <v>5</v>
      </c>
      <c r="I159" s="15">
        <f t="shared" si="14"/>
        <v>84</v>
      </c>
      <c r="J159" s="17" t="s">
        <v>36</v>
      </c>
      <c r="K159" s="13"/>
      <c r="L159" s="23">
        <v>2304</v>
      </c>
    </row>
    <row r="160" spans="1:12" x14ac:dyDescent="0.3">
      <c r="A160" s="13">
        <v>137</v>
      </c>
      <c r="B160" s="20">
        <v>23020151</v>
      </c>
      <c r="C160" s="20" t="s">
        <v>213</v>
      </c>
      <c r="D160" s="15">
        <v>50</v>
      </c>
      <c r="E160" s="15">
        <v>0</v>
      </c>
      <c r="F160" s="15">
        <v>0</v>
      </c>
      <c r="G160" s="16">
        <f t="shared" si="12"/>
        <v>50</v>
      </c>
      <c r="H160" s="16">
        <f t="shared" si="13"/>
        <v>5</v>
      </c>
      <c r="I160" s="15">
        <f t="shared" si="14"/>
        <v>84</v>
      </c>
      <c r="J160" s="17" t="s">
        <v>36</v>
      </c>
      <c r="K160" s="13"/>
      <c r="L160" s="23">
        <v>2304</v>
      </c>
    </row>
    <row r="161" spans="1:12" x14ac:dyDescent="0.3">
      <c r="A161" s="13">
        <v>138</v>
      </c>
      <c r="B161" s="20">
        <v>22009029</v>
      </c>
      <c r="C161" s="20" t="s">
        <v>214</v>
      </c>
      <c r="D161" s="15">
        <v>50</v>
      </c>
      <c r="E161" s="15">
        <v>0</v>
      </c>
      <c r="F161" s="15">
        <v>0</v>
      </c>
      <c r="G161" s="16">
        <f t="shared" si="12"/>
        <v>50</v>
      </c>
      <c r="H161" s="16">
        <f t="shared" si="13"/>
        <v>5</v>
      </c>
      <c r="I161" s="15">
        <f t="shared" si="14"/>
        <v>84</v>
      </c>
      <c r="J161" s="17" t="s">
        <v>36</v>
      </c>
      <c r="K161" s="13"/>
      <c r="L161" s="23">
        <v>2304</v>
      </c>
    </row>
    <row r="162" spans="1:12" x14ac:dyDescent="0.3">
      <c r="A162" s="13">
        <v>139</v>
      </c>
      <c r="B162" s="20">
        <v>23011092</v>
      </c>
      <c r="C162" s="20" t="s">
        <v>216</v>
      </c>
      <c r="D162" s="15">
        <v>50</v>
      </c>
      <c r="E162" s="15">
        <v>0</v>
      </c>
      <c r="F162" s="15">
        <v>0</v>
      </c>
      <c r="G162" s="16">
        <f t="shared" si="12"/>
        <v>50</v>
      </c>
      <c r="H162" s="16">
        <f t="shared" si="13"/>
        <v>5</v>
      </c>
      <c r="I162" s="15">
        <f t="shared" si="14"/>
        <v>84</v>
      </c>
      <c r="J162" s="17" t="s">
        <v>36</v>
      </c>
      <c r="K162" s="13"/>
      <c r="L162" s="23">
        <v>2304</v>
      </c>
    </row>
    <row r="163" spans="1:12" x14ac:dyDescent="0.3">
      <c r="A163" s="13">
        <v>142</v>
      </c>
      <c r="B163" s="20">
        <v>23020014</v>
      </c>
      <c r="C163" s="20" t="s">
        <v>220</v>
      </c>
      <c r="D163" s="15">
        <v>50</v>
      </c>
      <c r="E163" s="15">
        <v>0</v>
      </c>
      <c r="F163" s="15">
        <v>0</v>
      </c>
      <c r="G163" s="16">
        <f t="shared" si="12"/>
        <v>50</v>
      </c>
      <c r="H163" s="16">
        <f t="shared" si="13"/>
        <v>5</v>
      </c>
      <c r="I163" s="15">
        <f t="shared" si="14"/>
        <v>84</v>
      </c>
      <c r="J163" s="17" t="s">
        <v>36</v>
      </c>
      <c r="K163" s="13"/>
      <c r="L163" s="25">
        <v>2305</v>
      </c>
    </row>
    <row r="164" spans="1:12" x14ac:dyDescent="0.3">
      <c r="A164" s="13">
        <v>143</v>
      </c>
      <c r="B164" s="20">
        <v>23020015</v>
      </c>
      <c r="C164" s="20" t="s">
        <v>222</v>
      </c>
      <c r="D164" s="15">
        <v>50</v>
      </c>
      <c r="E164" s="15">
        <v>0</v>
      </c>
      <c r="F164" s="15">
        <v>0</v>
      </c>
      <c r="G164" s="16">
        <f t="shared" ref="G164:G177" si="15">D164+E164-F164</f>
        <v>50</v>
      </c>
      <c r="H164" s="16">
        <f t="shared" ref="H164:H177" si="16">G164*0.1</f>
        <v>5</v>
      </c>
      <c r="I164" s="15">
        <f t="shared" ref="I164:I177" si="17">RANK(G164,$G$4:$G$177,0)</f>
        <v>84</v>
      </c>
      <c r="J164" s="17" t="s">
        <v>36</v>
      </c>
      <c r="K164" s="13"/>
      <c r="L164" s="25">
        <v>2305</v>
      </c>
    </row>
    <row r="165" spans="1:12" x14ac:dyDescent="0.3">
      <c r="A165" s="13">
        <v>144</v>
      </c>
      <c r="B165" s="20">
        <v>23020024</v>
      </c>
      <c r="C165" s="20" t="s">
        <v>224</v>
      </c>
      <c r="D165" s="15">
        <v>50</v>
      </c>
      <c r="E165" s="15">
        <v>0</v>
      </c>
      <c r="F165" s="15">
        <v>0</v>
      </c>
      <c r="G165" s="16">
        <f t="shared" si="15"/>
        <v>50</v>
      </c>
      <c r="H165" s="16">
        <f t="shared" si="16"/>
        <v>5</v>
      </c>
      <c r="I165" s="15">
        <f t="shared" si="17"/>
        <v>84</v>
      </c>
      <c r="J165" s="17" t="s">
        <v>36</v>
      </c>
      <c r="K165" s="13"/>
      <c r="L165" s="25">
        <v>2305</v>
      </c>
    </row>
    <row r="166" spans="1:12" x14ac:dyDescent="0.3">
      <c r="A166" s="13">
        <v>146</v>
      </c>
      <c r="B166" s="20">
        <v>23020034</v>
      </c>
      <c r="C166" s="20" t="s">
        <v>226</v>
      </c>
      <c r="D166" s="15">
        <v>50</v>
      </c>
      <c r="E166" s="15">
        <v>0</v>
      </c>
      <c r="F166" s="15">
        <v>0</v>
      </c>
      <c r="G166" s="16">
        <f t="shared" si="15"/>
        <v>50</v>
      </c>
      <c r="H166" s="16">
        <f t="shared" si="16"/>
        <v>5</v>
      </c>
      <c r="I166" s="15">
        <f t="shared" si="17"/>
        <v>84</v>
      </c>
      <c r="J166" s="17" t="s">
        <v>36</v>
      </c>
      <c r="K166" s="13"/>
      <c r="L166" s="25">
        <v>2305</v>
      </c>
    </row>
    <row r="167" spans="1:12" x14ac:dyDescent="0.3">
      <c r="A167" s="13">
        <v>147</v>
      </c>
      <c r="B167" s="20">
        <v>23020035</v>
      </c>
      <c r="C167" s="20" t="s">
        <v>227</v>
      </c>
      <c r="D167" s="15">
        <v>50</v>
      </c>
      <c r="E167" s="15">
        <v>0</v>
      </c>
      <c r="F167" s="15">
        <v>0</v>
      </c>
      <c r="G167" s="16">
        <f t="shared" si="15"/>
        <v>50</v>
      </c>
      <c r="H167" s="16">
        <f t="shared" si="16"/>
        <v>5</v>
      </c>
      <c r="I167" s="15">
        <f t="shared" si="17"/>
        <v>84</v>
      </c>
      <c r="J167" s="17" t="s">
        <v>36</v>
      </c>
      <c r="K167" s="13"/>
      <c r="L167" s="25">
        <v>2305</v>
      </c>
    </row>
    <row r="168" spans="1:12" x14ac:dyDescent="0.3">
      <c r="A168" s="13">
        <v>151</v>
      </c>
      <c r="B168" s="20">
        <v>23020055</v>
      </c>
      <c r="C168" s="20" t="s">
        <v>232</v>
      </c>
      <c r="D168" s="15">
        <v>50</v>
      </c>
      <c r="E168" s="15">
        <v>0</v>
      </c>
      <c r="F168" s="15">
        <v>0</v>
      </c>
      <c r="G168" s="16">
        <f t="shared" si="15"/>
        <v>50</v>
      </c>
      <c r="H168" s="16">
        <f t="shared" si="16"/>
        <v>5</v>
      </c>
      <c r="I168" s="15">
        <f t="shared" si="17"/>
        <v>84</v>
      </c>
      <c r="J168" s="17" t="s">
        <v>36</v>
      </c>
      <c r="K168" s="13"/>
      <c r="L168" s="25">
        <v>2305</v>
      </c>
    </row>
    <row r="169" spans="1:12" x14ac:dyDescent="0.3">
      <c r="A169" s="13">
        <v>154</v>
      </c>
      <c r="B169" s="20">
        <v>23020074</v>
      </c>
      <c r="C169" s="20" t="s">
        <v>238</v>
      </c>
      <c r="D169" s="15">
        <v>50</v>
      </c>
      <c r="E169" s="15">
        <v>0</v>
      </c>
      <c r="F169" s="15">
        <v>0</v>
      </c>
      <c r="G169" s="16">
        <f t="shared" si="15"/>
        <v>50</v>
      </c>
      <c r="H169" s="16">
        <f t="shared" si="16"/>
        <v>5</v>
      </c>
      <c r="I169" s="15">
        <f t="shared" si="17"/>
        <v>84</v>
      </c>
      <c r="J169" s="17" t="s">
        <v>36</v>
      </c>
      <c r="K169" s="13"/>
      <c r="L169" s="25">
        <v>2305</v>
      </c>
    </row>
    <row r="170" spans="1:12" x14ac:dyDescent="0.3">
      <c r="A170" s="13">
        <v>159</v>
      </c>
      <c r="B170" s="20">
        <v>23020095</v>
      </c>
      <c r="C170" s="20" t="s">
        <v>244</v>
      </c>
      <c r="D170" s="15">
        <v>50</v>
      </c>
      <c r="E170" s="15">
        <v>0</v>
      </c>
      <c r="F170" s="15">
        <v>0</v>
      </c>
      <c r="G170" s="16">
        <f t="shared" si="15"/>
        <v>50</v>
      </c>
      <c r="H170" s="16">
        <f t="shared" si="16"/>
        <v>5</v>
      </c>
      <c r="I170" s="15">
        <f t="shared" si="17"/>
        <v>84</v>
      </c>
      <c r="J170" s="17" t="s">
        <v>36</v>
      </c>
      <c r="K170" s="13"/>
      <c r="L170" s="25">
        <v>2305</v>
      </c>
    </row>
    <row r="171" spans="1:12" x14ac:dyDescent="0.3">
      <c r="A171" s="13">
        <v>161</v>
      </c>
      <c r="B171" s="20">
        <v>23020105</v>
      </c>
      <c r="C171" s="20" t="s">
        <v>248</v>
      </c>
      <c r="D171" s="15">
        <v>50</v>
      </c>
      <c r="E171" s="15">
        <v>0</v>
      </c>
      <c r="F171" s="15">
        <v>0</v>
      </c>
      <c r="G171" s="16">
        <f t="shared" si="15"/>
        <v>50</v>
      </c>
      <c r="H171" s="16">
        <f t="shared" si="16"/>
        <v>5</v>
      </c>
      <c r="I171" s="15">
        <f t="shared" si="17"/>
        <v>84</v>
      </c>
      <c r="J171" s="17" t="s">
        <v>36</v>
      </c>
      <c r="K171" s="13"/>
      <c r="L171" s="25">
        <v>2305</v>
      </c>
    </row>
    <row r="172" spans="1:12" x14ac:dyDescent="0.3">
      <c r="A172" s="13">
        <v>162</v>
      </c>
      <c r="B172" s="20">
        <v>23020114</v>
      </c>
      <c r="C172" s="20" t="s">
        <v>250</v>
      </c>
      <c r="D172" s="15">
        <v>50</v>
      </c>
      <c r="E172" s="15">
        <v>0</v>
      </c>
      <c r="F172" s="15">
        <v>0</v>
      </c>
      <c r="G172" s="16">
        <f t="shared" si="15"/>
        <v>50</v>
      </c>
      <c r="H172" s="16">
        <f t="shared" si="16"/>
        <v>5</v>
      </c>
      <c r="I172" s="15">
        <f t="shared" si="17"/>
        <v>84</v>
      </c>
      <c r="J172" s="17" t="s">
        <v>36</v>
      </c>
      <c r="K172" s="13"/>
      <c r="L172" s="25">
        <v>2305</v>
      </c>
    </row>
    <row r="173" spans="1:12" x14ac:dyDescent="0.3">
      <c r="A173" s="13">
        <v>163</v>
      </c>
      <c r="B173" s="20">
        <v>23020115</v>
      </c>
      <c r="C173" s="20" t="s">
        <v>252</v>
      </c>
      <c r="D173" s="15">
        <v>50</v>
      </c>
      <c r="E173" s="15">
        <v>0</v>
      </c>
      <c r="F173" s="15">
        <v>0</v>
      </c>
      <c r="G173" s="16">
        <f t="shared" si="15"/>
        <v>50</v>
      </c>
      <c r="H173" s="16">
        <f t="shared" si="16"/>
        <v>5</v>
      </c>
      <c r="I173" s="15">
        <f t="shared" si="17"/>
        <v>84</v>
      </c>
      <c r="J173" s="28" t="s">
        <v>36</v>
      </c>
      <c r="K173" s="13"/>
      <c r="L173" s="25">
        <v>2305</v>
      </c>
    </row>
    <row r="174" spans="1:12" x14ac:dyDescent="0.3">
      <c r="A174" s="13">
        <v>168</v>
      </c>
      <c r="B174" s="20">
        <v>23020143</v>
      </c>
      <c r="C174" s="20" t="s">
        <v>259</v>
      </c>
      <c r="D174" s="15">
        <v>50</v>
      </c>
      <c r="E174" s="15">
        <v>0</v>
      </c>
      <c r="F174" s="15">
        <v>0</v>
      </c>
      <c r="G174" s="16">
        <f t="shared" si="15"/>
        <v>50</v>
      </c>
      <c r="H174" s="16">
        <f t="shared" si="16"/>
        <v>5</v>
      </c>
      <c r="I174" s="15">
        <f t="shared" si="17"/>
        <v>84</v>
      </c>
      <c r="J174" s="28" t="s">
        <v>36</v>
      </c>
      <c r="K174" s="13"/>
      <c r="L174" s="25">
        <v>2305</v>
      </c>
    </row>
    <row r="175" spans="1:12" x14ac:dyDescent="0.3">
      <c r="A175" s="13">
        <v>170</v>
      </c>
      <c r="B175" s="20">
        <v>23020154</v>
      </c>
      <c r="C175" s="20" t="s">
        <v>262</v>
      </c>
      <c r="D175" s="15">
        <v>50</v>
      </c>
      <c r="E175" s="15">
        <v>0</v>
      </c>
      <c r="F175" s="15">
        <v>0</v>
      </c>
      <c r="G175" s="16">
        <f t="shared" si="15"/>
        <v>50</v>
      </c>
      <c r="H175" s="16">
        <f t="shared" si="16"/>
        <v>5</v>
      </c>
      <c r="I175" s="15">
        <f t="shared" si="17"/>
        <v>84</v>
      </c>
      <c r="J175" s="28" t="s">
        <v>36</v>
      </c>
      <c r="K175" s="13"/>
      <c r="L175" s="25">
        <v>2305</v>
      </c>
    </row>
    <row r="176" spans="1:12" x14ac:dyDescent="0.3">
      <c r="A176" s="13">
        <v>172</v>
      </c>
      <c r="B176" s="20">
        <v>22163153</v>
      </c>
      <c r="C176" s="20" t="s">
        <v>265</v>
      </c>
      <c r="D176" s="15">
        <v>50</v>
      </c>
      <c r="E176" s="15">
        <v>0</v>
      </c>
      <c r="F176" s="15">
        <v>0</v>
      </c>
      <c r="G176" s="16">
        <f t="shared" si="15"/>
        <v>50</v>
      </c>
      <c r="H176" s="16">
        <f t="shared" si="16"/>
        <v>5</v>
      </c>
      <c r="I176" s="15">
        <f t="shared" si="17"/>
        <v>84</v>
      </c>
      <c r="J176" s="28" t="s">
        <v>36</v>
      </c>
      <c r="K176" s="13"/>
      <c r="L176" s="25">
        <v>2305</v>
      </c>
    </row>
    <row r="177" spans="1:12" x14ac:dyDescent="0.3">
      <c r="A177" s="13">
        <v>174</v>
      </c>
      <c r="B177" s="14">
        <v>22020046</v>
      </c>
      <c r="C177" s="14" t="s">
        <v>268</v>
      </c>
      <c r="D177" s="15">
        <v>50</v>
      </c>
      <c r="E177" s="15">
        <v>0</v>
      </c>
      <c r="F177" s="15">
        <v>0</v>
      </c>
      <c r="G177" s="16">
        <f t="shared" si="15"/>
        <v>50</v>
      </c>
      <c r="H177" s="16">
        <f t="shared" si="16"/>
        <v>5</v>
      </c>
      <c r="I177" s="15">
        <f t="shared" si="17"/>
        <v>84</v>
      </c>
      <c r="J177" s="28" t="s">
        <v>36</v>
      </c>
      <c r="K177" s="13"/>
      <c r="L177" s="25">
        <v>2305</v>
      </c>
    </row>
    <row r="178" spans="1:12" ht="22.5" customHeight="1" x14ac:dyDescent="0.3">
      <c r="A178" s="7"/>
      <c r="B178" s="7"/>
      <c r="C178" s="7"/>
      <c r="D178" s="7"/>
      <c r="E178" s="7"/>
      <c r="F178" s="7"/>
      <c r="G178" s="29"/>
      <c r="H178" s="29"/>
      <c r="I178" s="7"/>
      <c r="J178" s="7"/>
      <c r="K178" s="7"/>
      <c r="L178" s="7"/>
    </row>
    <row r="179" spans="1:12" s="2" customFormat="1" ht="22.5" customHeight="1" x14ac:dyDescent="0.3">
      <c r="A179" s="7"/>
      <c r="B179" s="7"/>
      <c r="C179" s="7"/>
      <c r="D179" s="7" t="s">
        <v>269</v>
      </c>
      <c r="E179" s="7"/>
      <c r="F179" s="7"/>
      <c r="G179" s="74" t="s">
        <v>270</v>
      </c>
      <c r="H179" s="74"/>
      <c r="I179" s="74"/>
      <c r="J179" s="74"/>
      <c r="K179" s="7"/>
      <c r="L179" s="7"/>
    </row>
  </sheetData>
  <autoFilter ref="A3:V177" xr:uid="{00000000-0009-0000-0000-000003000000}">
    <sortState xmlns:xlrd2="http://schemas.microsoft.com/office/spreadsheetml/2017/richdata2" ref="A4:V177">
      <sortCondition ref="I3"/>
    </sortState>
  </autoFilter>
  <mergeCells count="3">
    <mergeCell ref="A1:L1"/>
    <mergeCell ref="A2:D2"/>
    <mergeCell ref="G179:J179"/>
  </mergeCells>
  <phoneticPr fontId="16" type="noConversion"/>
  <conditionalFormatting sqref="B4:B36">
    <cfRule type="duplicateValues" dxfId="44" priority="46"/>
  </conditionalFormatting>
  <conditionalFormatting sqref="B71">
    <cfRule type="duplicateValues" dxfId="43" priority="44"/>
  </conditionalFormatting>
  <conditionalFormatting sqref="B72">
    <cfRule type="duplicateValues" dxfId="42" priority="43"/>
  </conditionalFormatting>
  <conditionalFormatting sqref="B73">
    <cfRule type="duplicateValues" dxfId="41" priority="45"/>
  </conditionalFormatting>
  <conditionalFormatting sqref="B74:B104">
    <cfRule type="duplicateValues" dxfId="40" priority="40"/>
  </conditionalFormatting>
  <conditionalFormatting sqref="B141:B142">
    <cfRule type="duplicateValues" dxfId="39" priority="12"/>
  </conditionalFormatting>
  <conditionalFormatting sqref="B143:B172">
    <cfRule type="duplicateValues" dxfId="38" priority="3"/>
  </conditionalFormatting>
  <conditionalFormatting sqref="C4:C38">
    <cfRule type="duplicateValues" dxfId="37" priority="47"/>
  </conditionalFormatting>
  <conditionalFormatting sqref="C39:C73">
    <cfRule type="duplicateValues" dxfId="36" priority="41"/>
  </conditionalFormatting>
  <conditionalFormatting sqref="C74">
    <cfRule type="duplicateValues" dxfId="35" priority="20"/>
  </conditionalFormatting>
  <conditionalFormatting sqref="C75">
    <cfRule type="duplicateValues" dxfId="34" priority="37"/>
  </conditionalFormatting>
  <conditionalFormatting sqref="C76">
    <cfRule type="duplicateValues" dxfId="33" priority="19"/>
  </conditionalFormatting>
  <conditionalFormatting sqref="C77">
    <cfRule type="duplicateValues" dxfId="32" priority="36"/>
  </conditionalFormatting>
  <conditionalFormatting sqref="C78">
    <cfRule type="duplicateValues" dxfId="31" priority="23"/>
  </conditionalFormatting>
  <conditionalFormatting sqref="C79">
    <cfRule type="duplicateValues" dxfId="30" priority="18"/>
  </conditionalFormatting>
  <conditionalFormatting sqref="C80 C82:C84 C86 C88:C89 C107">
    <cfRule type="duplicateValues" dxfId="29" priority="39"/>
  </conditionalFormatting>
  <conditionalFormatting sqref="C81">
    <cfRule type="duplicateValues" dxfId="28" priority="25"/>
  </conditionalFormatting>
  <conditionalFormatting sqref="C85">
    <cfRule type="duplicateValues" dxfId="27" priority="35"/>
  </conditionalFormatting>
  <conditionalFormatting sqref="C87">
    <cfRule type="duplicateValues" dxfId="26" priority="34"/>
  </conditionalFormatting>
  <conditionalFormatting sqref="C90">
    <cfRule type="duplicateValues" dxfId="25" priority="28"/>
  </conditionalFormatting>
  <conditionalFormatting sqref="C91">
    <cfRule type="duplicateValues" dxfId="24" priority="33"/>
  </conditionalFormatting>
  <conditionalFormatting sqref="C92:C94">
    <cfRule type="duplicateValues" dxfId="23" priority="27"/>
  </conditionalFormatting>
  <conditionalFormatting sqref="C95">
    <cfRule type="duplicateValues" dxfId="22" priority="21"/>
  </conditionalFormatting>
  <conditionalFormatting sqref="C96">
    <cfRule type="duplicateValues" dxfId="21" priority="32"/>
  </conditionalFormatting>
  <conditionalFormatting sqref="C97:C98">
    <cfRule type="duplicateValues" dxfId="20" priority="26"/>
  </conditionalFormatting>
  <conditionalFormatting sqref="C99">
    <cfRule type="duplicateValues" dxfId="19" priority="31"/>
  </conditionalFormatting>
  <conditionalFormatting sqref="C100 C102:C104">
    <cfRule type="duplicateValues" dxfId="18" priority="38"/>
  </conditionalFormatting>
  <conditionalFormatting sqref="C101">
    <cfRule type="duplicateValues" dxfId="17" priority="30"/>
  </conditionalFormatting>
  <conditionalFormatting sqref="C105">
    <cfRule type="duplicateValues" dxfId="16" priority="29"/>
  </conditionalFormatting>
  <conditionalFormatting sqref="C106">
    <cfRule type="duplicateValues" dxfId="15" priority="24"/>
  </conditionalFormatting>
  <conditionalFormatting sqref="C108">
    <cfRule type="duplicateValues" dxfId="14" priority="22"/>
  </conditionalFormatting>
  <conditionalFormatting sqref="C109:C110">
    <cfRule type="duplicateValues" dxfId="13" priority="7"/>
  </conditionalFormatting>
  <conditionalFormatting sqref="C111">
    <cfRule type="duplicateValues" dxfId="12" priority="13"/>
  </conditionalFormatting>
  <conditionalFormatting sqref="C112">
    <cfRule type="duplicateValues" dxfId="11" priority="4"/>
  </conditionalFormatting>
  <conditionalFormatting sqref="C113">
    <cfRule type="duplicateValues" dxfId="10" priority="10"/>
  </conditionalFormatting>
  <conditionalFormatting sqref="C114">
    <cfRule type="duplicateValues" dxfId="9" priority="6"/>
  </conditionalFormatting>
  <conditionalFormatting sqref="C115:C120 C132 C138">
    <cfRule type="duplicateValues" dxfId="8" priority="17"/>
  </conditionalFormatting>
  <conditionalFormatting sqref="C121">
    <cfRule type="duplicateValues" dxfId="7" priority="5"/>
  </conditionalFormatting>
  <conditionalFormatting sqref="C122:C126">
    <cfRule type="duplicateValues" dxfId="6" priority="14"/>
  </conditionalFormatting>
  <conditionalFormatting sqref="C127:C131">
    <cfRule type="duplicateValues" dxfId="5" priority="16"/>
  </conditionalFormatting>
  <conditionalFormatting sqref="C133:C134">
    <cfRule type="duplicateValues" dxfId="4" priority="9"/>
  </conditionalFormatting>
  <conditionalFormatting sqref="C135">
    <cfRule type="duplicateValues" dxfId="3" priority="15"/>
  </conditionalFormatting>
  <conditionalFormatting sqref="C136:C137">
    <cfRule type="duplicateValues" dxfId="2" priority="8"/>
  </conditionalFormatting>
  <conditionalFormatting sqref="C139:C142">
    <cfRule type="duplicateValues" dxfId="1" priority="11"/>
  </conditionalFormatting>
  <conditionalFormatting sqref="C143:C176">
    <cfRule type="duplicateValues" dxfId="0" priority="1"/>
  </conditionalFormatting>
  <pageMargins left="0.156944444444444" right="0.23611111111111099" top="0.43263888888888902" bottom="0.59027777777777801" header="0.5" footer="3.8888888888888903E-2"/>
  <pageSetup paperSize="9" scale="7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综合素质测评成绩</vt:lpstr>
      <vt:lpstr>德育测评</vt:lpstr>
      <vt:lpstr>智育测评</vt:lpstr>
      <vt:lpstr>文体测评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jfy20051006@qq.com</cp:lastModifiedBy>
  <cp:revision>0</cp:revision>
  <dcterms:created xsi:type="dcterms:W3CDTF">2026-07-30T15:17:00Z</dcterms:created>
  <dcterms:modified xsi:type="dcterms:W3CDTF">2026-08-31T02:26:31Z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FE7C899513C541C98236E591908C7FF2_12</vt:lpwstr>
  </property>
  <property fmtid="{D5CDD505-2E9C-101B-9397-08002B2CF9AE}" pid="3" name="KSOProductBuildVer">
    <vt:lpwstr>2052-12.1.0.28043</vt:lpwstr>
  </property>
  <property fmtid="{D5CDD505-2E9C-101B-9397-08002B2CF9AE}" pid="4" name="CalculationRule">
    <vt:i4>0</vt:i4>
  </property>
</Properties>
</file>